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188b90f1d42002d/Dokumente/"/>
    </mc:Choice>
  </mc:AlternateContent>
  <xr:revisionPtr revIDLastSave="340" documentId="8_{669BB351-D35A-4028-9AFA-AE73BBC6F8E4}" xr6:coauthVersionLast="47" xr6:coauthVersionMax="47" xr10:uidLastSave="{653340AA-1A49-4675-A323-5DECE8DBD0E6}"/>
  <bookViews>
    <workbookView xWindow="28680" yWindow="-120" windowWidth="29040" windowHeight="16440" xr2:uid="{DBBC7B08-467E-4541-8B22-F544B0388D3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81" i="1" l="1"/>
  <c r="G282" i="1" s="1"/>
  <c r="G7" i="1"/>
  <c r="G8" i="1"/>
  <c r="G9" i="1"/>
  <c r="G10" i="1"/>
  <c r="G11" i="1"/>
  <c r="L11" i="1" s="1"/>
  <c r="G12" i="1"/>
  <c r="L12" i="1" s="1"/>
  <c r="G13" i="1"/>
  <c r="G14" i="1"/>
  <c r="G15" i="1"/>
  <c r="G16" i="1"/>
  <c r="G17" i="1"/>
  <c r="G18" i="1"/>
  <c r="G19" i="1"/>
  <c r="L19" i="1" s="1"/>
  <c r="G20" i="1"/>
  <c r="L20" i="1" s="1"/>
  <c r="G21" i="1"/>
  <c r="G22" i="1"/>
  <c r="G23" i="1"/>
  <c r="G24" i="1"/>
  <c r="G25" i="1"/>
  <c r="G26" i="1"/>
  <c r="G27" i="1"/>
  <c r="L27" i="1" s="1"/>
  <c r="G28" i="1"/>
  <c r="L28" i="1" s="1"/>
  <c r="G29" i="1"/>
  <c r="G30" i="1"/>
  <c r="G31" i="1"/>
  <c r="G32" i="1"/>
  <c r="G33" i="1"/>
  <c r="G34" i="1"/>
  <c r="G35" i="1"/>
  <c r="L35" i="1" s="1"/>
  <c r="G36" i="1"/>
  <c r="L36" i="1" s="1"/>
  <c r="G37" i="1"/>
  <c r="G38" i="1"/>
  <c r="G39" i="1"/>
  <c r="G40" i="1"/>
  <c r="G41" i="1"/>
  <c r="G42" i="1"/>
  <c r="G43" i="1"/>
  <c r="L43" i="1" s="1"/>
  <c r="G44" i="1"/>
  <c r="L44" i="1" s="1"/>
  <c r="G45" i="1"/>
  <c r="G46" i="1"/>
  <c r="G47" i="1"/>
  <c r="G48" i="1"/>
  <c r="G49" i="1"/>
  <c r="G50" i="1"/>
  <c r="G51" i="1"/>
  <c r="L51" i="1" s="1"/>
  <c r="G52" i="1"/>
  <c r="L52" i="1" s="1"/>
  <c r="G53" i="1"/>
  <c r="G54" i="1"/>
  <c r="G55" i="1"/>
  <c r="G56" i="1"/>
  <c r="G57" i="1"/>
  <c r="G58" i="1"/>
  <c r="G59" i="1"/>
  <c r="L59" i="1" s="1"/>
  <c r="G60" i="1"/>
  <c r="L60" i="1" s="1"/>
  <c r="G61" i="1"/>
  <c r="G62" i="1"/>
  <c r="G63" i="1"/>
  <c r="G64" i="1"/>
  <c r="G65" i="1"/>
  <c r="G66" i="1"/>
  <c r="G67" i="1"/>
  <c r="L67" i="1" s="1"/>
  <c r="G68" i="1"/>
  <c r="L68" i="1" s="1"/>
  <c r="G69" i="1"/>
  <c r="G70" i="1"/>
  <c r="G71" i="1"/>
  <c r="G72" i="1"/>
  <c r="G73" i="1"/>
  <c r="G74" i="1"/>
  <c r="G75" i="1"/>
  <c r="L75" i="1" s="1"/>
  <c r="G76" i="1"/>
  <c r="L76" i="1" s="1"/>
  <c r="G77" i="1"/>
  <c r="G78" i="1"/>
  <c r="G79" i="1"/>
  <c r="G80" i="1"/>
  <c r="G81" i="1"/>
  <c r="G82" i="1"/>
  <c r="G83" i="1"/>
  <c r="L83" i="1" s="1"/>
  <c r="G84" i="1"/>
  <c r="L84" i="1" s="1"/>
  <c r="G85" i="1"/>
  <c r="G86" i="1"/>
  <c r="G87" i="1"/>
  <c r="G88" i="1"/>
  <c r="G89" i="1"/>
  <c r="G90" i="1"/>
  <c r="G91" i="1"/>
  <c r="L91" i="1" s="1"/>
  <c r="G92" i="1"/>
  <c r="L92" i="1" s="1"/>
  <c r="G93" i="1"/>
  <c r="G94" i="1"/>
  <c r="G95" i="1"/>
  <c r="G96" i="1"/>
  <c r="G97" i="1"/>
  <c r="G98" i="1"/>
  <c r="G99" i="1"/>
  <c r="L99" i="1" s="1"/>
  <c r="G100" i="1"/>
  <c r="L100" i="1" s="1"/>
  <c r="G101" i="1"/>
  <c r="G102" i="1"/>
  <c r="L102" i="1" s="1"/>
  <c r="G103" i="1"/>
  <c r="G104" i="1"/>
  <c r="G105" i="1"/>
  <c r="G106" i="1"/>
  <c r="G107" i="1"/>
  <c r="L107" i="1" s="1"/>
  <c r="G108" i="1"/>
  <c r="L108" i="1" s="1"/>
  <c r="G109" i="1"/>
  <c r="G110" i="1"/>
  <c r="L110" i="1" s="1"/>
  <c r="G111" i="1"/>
  <c r="G112" i="1"/>
  <c r="G113" i="1"/>
  <c r="G114" i="1"/>
  <c r="G115" i="1"/>
  <c r="L115" i="1" s="1"/>
  <c r="G116" i="1"/>
  <c r="L116" i="1" s="1"/>
  <c r="G117" i="1"/>
  <c r="G118" i="1"/>
  <c r="L118" i="1" s="1"/>
  <c r="G119" i="1"/>
  <c r="G120" i="1"/>
  <c r="G121" i="1"/>
  <c r="G122" i="1"/>
  <c r="G123" i="1"/>
  <c r="L123" i="1" s="1"/>
  <c r="G124" i="1"/>
  <c r="L124" i="1" s="1"/>
  <c r="G125" i="1"/>
  <c r="G126" i="1"/>
  <c r="L126" i="1" s="1"/>
  <c r="G127" i="1"/>
  <c r="G128" i="1"/>
  <c r="G129" i="1"/>
  <c r="G130" i="1"/>
  <c r="G131" i="1"/>
  <c r="L131" i="1" s="1"/>
  <c r="G132" i="1"/>
  <c r="L132" i="1" s="1"/>
  <c r="G133" i="1"/>
  <c r="G134" i="1"/>
  <c r="L134" i="1" s="1"/>
  <c r="G135" i="1"/>
  <c r="G136" i="1"/>
  <c r="G137" i="1"/>
  <c r="G138" i="1"/>
  <c r="G139" i="1"/>
  <c r="L139" i="1" s="1"/>
  <c r="G140" i="1"/>
  <c r="L140" i="1" s="1"/>
  <c r="G141" i="1"/>
  <c r="G142" i="1"/>
  <c r="L142" i="1" s="1"/>
  <c r="G143" i="1"/>
  <c r="G144" i="1"/>
  <c r="G145" i="1"/>
  <c r="G146" i="1"/>
  <c r="G147" i="1"/>
  <c r="L147" i="1" s="1"/>
  <c r="G148" i="1"/>
  <c r="L148" i="1" s="1"/>
  <c r="G149" i="1"/>
  <c r="G150" i="1"/>
  <c r="L150" i="1" s="1"/>
  <c r="G151" i="1"/>
  <c r="G152" i="1"/>
  <c r="G153" i="1"/>
  <c r="G154" i="1"/>
  <c r="G155" i="1"/>
  <c r="G156" i="1"/>
  <c r="L156" i="1" s="1"/>
  <c r="G157" i="1"/>
  <c r="G158" i="1"/>
  <c r="L158" i="1" s="1"/>
  <c r="G159" i="1"/>
  <c r="G160" i="1"/>
  <c r="G161" i="1"/>
  <c r="G162" i="1"/>
  <c r="G163" i="1"/>
  <c r="G164" i="1"/>
  <c r="L164" i="1" s="1"/>
  <c r="G165" i="1"/>
  <c r="G166" i="1"/>
  <c r="L166" i="1" s="1"/>
  <c r="G167" i="1"/>
  <c r="G168" i="1"/>
  <c r="G169" i="1"/>
  <c r="G170" i="1"/>
  <c r="G171" i="1"/>
  <c r="G172" i="1"/>
  <c r="L172" i="1" s="1"/>
  <c r="G173" i="1"/>
  <c r="G174" i="1"/>
  <c r="L174" i="1" s="1"/>
  <c r="G175" i="1"/>
  <c r="G176" i="1"/>
  <c r="G177" i="1"/>
  <c r="G178" i="1"/>
  <c r="G179" i="1"/>
  <c r="G180" i="1"/>
  <c r="L180" i="1" s="1"/>
  <c r="G181" i="1"/>
  <c r="G182" i="1"/>
  <c r="L182" i="1" s="1"/>
  <c r="G183" i="1"/>
  <c r="G184" i="1"/>
  <c r="G185" i="1"/>
  <c r="G186" i="1"/>
  <c r="G187" i="1"/>
  <c r="G188" i="1"/>
  <c r="L188" i="1" s="1"/>
  <c r="G189" i="1"/>
  <c r="G190" i="1"/>
  <c r="L190" i="1" s="1"/>
  <c r="G191" i="1"/>
  <c r="G192" i="1"/>
  <c r="G193" i="1"/>
  <c r="G194" i="1"/>
  <c r="G195" i="1"/>
  <c r="G196" i="1"/>
  <c r="L196" i="1" s="1"/>
  <c r="G197" i="1"/>
  <c r="G198" i="1"/>
  <c r="L198" i="1" s="1"/>
  <c r="G199" i="1"/>
  <c r="G200" i="1"/>
  <c r="G201" i="1"/>
  <c r="G202" i="1"/>
  <c r="G203" i="1"/>
  <c r="G204" i="1"/>
  <c r="L204" i="1" s="1"/>
  <c r="G205" i="1"/>
  <c r="G206" i="1"/>
  <c r="L206" i="1" s="1"/>
  <c r="G207" i="1"/>
  <c r="G208" i="1"/>
  <c r="G209" i="1"/>
  <c r="G210" i="1"/>
  <c r="G211" i="1"/>
  <c r="G212" i="1"/>
  <c r="L212" i="1" s="1"/>
  <c r="G213" i="1"/>
  <c r="G214" i="1"/>
  <c r="L214" i="1" s="1"/>
  <c r="G215" i="1"/>
  <c r="G216" i="1"/>
  <c r="G217" i="1"/>
  <c r="G218" i="1"/>
  <c r="G219" i="1"/>
  <c r="G220" i="1"/>
  <c r="L220" i="1" s="1"/>
  <c r="G221" i="1"/>
  <c r="G222" i="1"/>
  <c r="L222" i="1" s="1"/>
  <c r="G223" i="1"/>
  <c r="G224" i="1"/>
  <c r="G225" i="1"/>
  <c r="G226" i="1"/>
  <c r="G227" i="1"/>
  <c r="G228" i="1"/>
  <c r="L228" i="1" s="1"/>
  <c r="G229" i="1"/>
  <c r="G230" i="1"/>
  <c r="L230" i="1" s="1"/>
  <c r="G231" i="1"/>
  <c r="G232" i="1"/>
  <c r="G233" i="1"/>
  <c r="G234" i="1"/>
  <c r="G235" i="1"/>
  <c r="G236" i="1"/>
  <c r="L236" i="1" s="1"/>
  <c r="G237" i="1"/>
  <c r="G238" i="1"/>
  <c r="L238" i="1" s="1"/>
  <c r="G239" i="1"/>
  <c r="G240" i="1"/>
  <c r="G241" i="1"/>
  <c r="G242" i="1"/>
  <c r="G243" i="1"/>
  <c r="G244" i="1"/>
  <c r="L244" i="1" s="1"/>
  <c r="G245" i="1"/>
  <c r="G246" i="1"/>
  <c r="L246" i="1" s="1"/>
  <c r="G247" i="1"/>
  <c r="G248" i="1"/>
  <c r="G249" i="1"/>
  <c r="G250" i="1"/>
  <c r="G251" i="1"/>
  <c r="G252" i="1"/>
  <c r="L252" i="1" s="1"/>
  <c r="G253" i="1"/>
  <c r="G254" i="1"/>
  <c r="L254" i="1" s="1"/>
  <c r="G255" i="1"/>
  <c r="G256" i="1"/>
  <c r="G257" i="1"/>
  <c r="G258" i="1"/>
  <c r="G259" i="1"/>
  <c r="G260" i="1"/>
  <c r="L260" i="1" s="1"/>
  <c r="G261" i="1"/>
  <c r="G262" i="1"/>
  <c r="L262" i="1" s="1"/>
  <c r="G263" i="1"/>
  <c r="G264" i="1"/>
  <c r="G265" i="1"/>
  <c r="G266" i="1"/>
  <c r="G267" i="1"/>
  <c r="G268" i="1"/>
  <c r="L268" i="1" s="1"/>
  <c r="G269" i="1"/>
  <c r="G270" i="1"/>
  <c r="L270" i="1" s="1"/>
  <c r="G271" i="1"/>
  <c r="G272" i="1"/>
  <c r="G273" i="1"/>
  <c r="G274" i="1"/>
  <c r="G275" i="1"/>
  <c r="G276" i="1"/>
  <c r="L276" i="1" s="1"/>
  <c r="G277" i="1"/>
  <c r="G278" i="1"/>
  <c r="L278" i="1" s="1"/>
  <c r="G6" i="1"/>
  <c r="Q6" i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Q217" i="1" s="1"/>
  <c r="Q218" i="1" s="1"/>
  <c r="Q219" i="1" s="1"/>
  <c r="Q220" i="1" s="1"/>
  <c r="Q221" i="1" s="1"/>
  <c r="Q222" i="1" s="1"/>
  <c r="Q223" i="1" s="1"/>
  <c r="Q224" i="1" s="1"/>
  <c r="Q225" i="1" s="1"/>
  <c r="Q226" i="1" s="1"/>
  <c r="Q227" i="1" s="1"/>
  <c r="Q228" i="1" s="1"/>
  <c r="Q229" i="1" s="1"/>
  <c r="Q230" i="1" s="1"/>
  <c r="Q231" i="1" s="1"/>
  <c r="Q232" i="1" s="1"/>
  <c r="Q233" i="1" s="1"/>
  <c r="Q234" i="1" s="1"/>
  <c r="Q235" i="1" s="1"/>
  <c r="Q236" i="1" s="1"/>
  <c r="Q237" i="1" s="1"/>
  <c r="Q238" i="1" s="1"/>
  <c r="Q239" i="1" s="1"/>
  <c r="Q240" i="1" s="1"/>
  <c r="Q241" i="1" s="1"/>
  <c r="Q242" i="1" s="1"/>
  <c r="Q243" i="1" s="1"/>
  <c r="Q244" i="1" s="1"/>
  <c r="Q245" i="1" s="1"/>
  <c r="Q246" i="1" s="1"/>
  <c r="Q247" i="1" s="1"/>
  <c r="Q248" i="1" s="1"/>
  <c r="Q249" i="1" s="1"/>
  <c r="Q250" i="1" s="1"/>
  <c r="Q251" i="1" s="1"/>
  <c r="Q252" i="1" s="1"/>
  <c r="Q253" i="1" s="1"/>
  <c r="Q254" i="1" s="1"/>
  <c r="Q255" i="1" s="1"/>
  <c r="Q256" i="1" s="1"/>
  <c r="Q257" i="1" s="1"/>
  <c r="Q258" i="1" s="1"/>
  <c r="Q259" i="1" s="1"/>
  <c r="Q260" i="1" s="1"/>
  <c r="Q261" i="1" s="1"/>
  <c r="Q262" i="1" s="1"/>
  <c r="Q263" i="1" s="1"/>
  <c r="Q264" i="1" s="1"/>
  <c r="Q265" i="1" s="1"/>
  <c r="Q266" i="1" s="1"/>
  <c r="Q267" i="1" s="1"/>
  <c r="Q268" i="1" s="1"/>
  <c r="Q269" i="1" s="1"/>
  <c r="Q270" i="1" s="1"/>
  <c r="Q271" i="1" s="1"/>
  <c r="Q272" i="1" s="1"/>
  <c r="Q273" i="1" s="1"/>
  <c r="Q274" i="1" s="1"/>
  <c r="Q275" i="1" s="1"/>
  <c r="Q276" i="1" s="1"/>
  <c r="Q277" i="1" s="1"/>
  <c r="Q278" i="1" s="1"/>
  <c r="P6" i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P114" i="1" s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P157" i="1" s="1"/>
  <c r="P158" i="1" s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P170" i="1" s="1"/>
  <c r="P171" i="1" s="1"/>
  <c r="P172" i="1" s="1"/>
  <c r="P173" i="1" s="1"/>
  <c r="P174" i="1" s="1"/>
  <c r="P175" i="1" s="1"/>
  <c r="P176" i="1" s="1"/>
  <c r="P177" i="1" s="1"/>
  <c r="P178" i="1" s="1"/>
  <c r="P179" i="1" s="1"/>
  <c r="P180" i="1" s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P197" i="1" s="1"/>
  <c r="P198" i="1" s="1"/>
  <c r="P199" i="1" s="1"/>
  <c r="P200" i="1" s="1"/>
  <c r="P201" i="1" s="1"/>
  <c r="P202" i="1" s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P219" i="1" s="1"/>
  <c r="P220" i="1" s="1"/>
  <c r="P221" i="1" s="1"/>
  <c r="P222" i="1" s="1"/>
  <c r="P223" i="1" s="1"/>
  <c r="P224" i="1" s="1"/>
  <c r="P225" i="1" s="1"/>
  <c r="P226" i="1" s="1"/>
  <c r="P227" i="1" s="1"/>
  <c r="P228" i="1" s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P241" i="1" s="1"/>
  <c r="P242" i="1" s="1"/>
  <c r="P243" i="1" s="1"/>
  <c r="P244" i="1" s="1"/>
  <c r="P245" i="1" s="1"/>
  <c r="P246" i="1" s="1"/>
  <c r="P247" i="1" s="1"/>
  <c r="P248" i="1" s="1"/>
  <c r="P249" i="1" s="1"/>
  <c r="P250" i="1" s="1"/>
  <c r="P251" i="1" s="1"/>
  <c r="P252" i="1" s="1"/>
  <c r="P253" i="1" s="1"/>
  <c r="P254" i="1" s="1"/>
  <c r="P255" i="1" s="1"/>
  <c r="P256" i="1" s="1"/>
  <c r="P257" i="1" s="1"/>
  <c r="P258" i="1" s="1"/>
  <c r="P259" i="1" s="1"/>
  <c r="P260" i="1" s="1"/>
  <c r="P261" i="1" s="1"/>
  <c r="P262" i="1" s="1"/>
  <c r="P263" i="1" s="1"/>
  <c r="P264" i="1" s="1"/>
  <c r="P265" i="1" s="1"/>
  <c r="P266" i="1" s="1"/>
  <c r="P267" i="1" s="1"/>
  <c r="P268" i="1" s="1"/>
  <c r="P269" i="1" s="1"/>
  <c r="P270" i="1" s="1"/>
  <c r="P271" i="1" s="1"/>
  <c r="P272" i="1" s="1"/>
  <c r="P273" i="1" s="1"/>
  <c r="P274" i="1" s="1"/>
  <c r="P275" i="1" s="1"/>
  <c r="P276" i="1" s="1"/>
  <c r="P277" i="1" s="1"/>
  <c r="P278" i="1" s="1"/>
  <c r="L96" i="1"/>
  <c r="L152" i="1"/>
  <c r="L7" i="1"/>
  <c r="L8" i="1"/>
  <c r="L9" i="1"/>
  <c r="L10" i="1"/>
  <c r="L13" i="1"/>
  <c r="L14" i="1"/>
  <c r="L15" i="1"/>
  <c r="L16" i="1"/>
  <c r="L17" i="1"/>
  <c r="L18" i="1"/>
  <c r="L21" i="1"/>
  <c r="L22" i="1"/>
  <c r="L23" i="1"/>
  <c r="L24" i="1"/>
  <c r="L25" i="1"/>
  <c r="L26" i="1"/>
  <c r="L29" i="1"/>
  <c r="L30" i="1"/>
  <c r="L31" i="1"/>
  <c r="L32" i="1"/>
  <c r="L33" i="1"/>
  <c r="L34" i="1"/>
  <c r="L37" i="1"/>
  <c r="L38" i="1"/>
  <c r="L39" i="1"/>
  <c r="L40" i="1"/>
  <c r="L41" i="1"/>
  <c r="L42" i="1"/>
  <c r="L45" i="1"/>
  <c r="L46" i="1"/>
  <c r="L47" i="1"/>
  <c r="L48" i="1"/>
  <c r="L49" i="1"/>
  <c r="L50" i="1"/>
  <c r="L53" i="1"/>
  <c r="L54" i="1"/>
  <c r="L55" i="1"/>
  <c r="L56" i="1"/>
  <c r="L57" i="1"/>
  <c r="L58" i="1"/>
  <c r="L61" i="1"/>
  <c r="L62" i="1"/>
  <c r="L63" i="1"/>
  <c r="L64" i="1"/>
  <c r="L65" i="1"/>
  <c r="L66" i="1"/>
  <c r="L69" i="1"/>
  <c r="L70" i="1"/>
  <c r="L71" i="1"/>
  <c r="L72" i="1"/>
  <c r="L73" i="1"/>
  <c r="L74" i="1"/>
  <c r="L77" i="1"/>
  <c r="L78" i="1"/>
  <c r="L79" i="1"/>
  <c r="L80" i="1"/>
  <c r="L81" i="1"/>
  <c r="L82" i="1"/>
  <c r="L85" i="1"/>
  <c r="L86" i="1"/>
  <c r="L87" i="1"/>
  <c r="L88" i="1"/>
  <c r="L89" i="1"/>
  <c r="L90" i="1"/>
  <c r="L93" i="1"/>
  <c r="L94" i="1"/>
  <c r="L95" i="1"/>
  <c r="L97" i="1"/>
  <c r="L98" i="1"/>
  <c r="L101" i="1"/>
  <c r="L103" i="1"/>
  <c r="L104" i="1"/>
  <c r="L105" i="1"/>
  <c r="L106" i="1"/>
  <c r="L109" i="1"/>
  <c r="L111" i="1"/>
  <c r="L112" i="1"/>
  <c r="L113" i="1"/>
  <c r="L114" i="1"/>
  <c r="L117" i="1"/>
  <c r="L119" i="1"/>
  <c r="L120" i="1"/>
  <c r="L121" i="1"/>
  <c r="L122" i="1"/>
  <c r="L125" i="1"/>
  <c r="L127" i="1"/>
  <c r="L128" i="1"/>
  <c r="L129" i="1"/>
  <c r="L130" i="1"/>
  <c r="L133" i="1"/>
  <c r="L135" i="1"/>
  <c r="L136" i="1"/>
  <c r="L137" i="1"/>
  <c r="L138" i="1"/>
  <c r="L141" i="1"/>
  <c r="L143" i="1"/>
  <c r="L144" i="1"/>
  <c r="L145" i="1"/>
  <c r="L146" i="1"/>
  <c r="L149" i="1"/>
  <c r="L151" i="1"/>
  <c r="L153" i="1"/>
  <c r="L154" i="1"/>
  <c r="L155" i="1"/>
  <c r="L157" i="1"/>
  <c r="L159" i="1"/>
  <c r="L160" i="1"/>
  <c r="L161" i="1"/>
  <c r="L162" i="1"/>
  <c r="L163" i="1"/>
  <c r="L165" i="1"/>
  <c r="L167" i="1"/>
  <c r="L168" i="1"/>
  <c r="L169" i="1"/>
  <c r="L170" i="1"/>
  <c r="L171" i="1"/>
  <c r="L173" i="1"/>
  <c r="L175" i="1"/>
  <c r="L176" i="1"/>
  <c r="L177" i="1"/>
  <c r="L178" i="1"/>
  <c r="L179" i="1"/>
  <c r="L181" i="1"/>
  <c r="L183" i="1"/>
  <c r="L184" i="1"/>
  <c r="L185" i="1"/>
  <c r="L186" i="1"/>
  <c r="L187" i="1"/>
  <c r="L189" i="1"/>
  <c r="L191" i="1"/>
  <c r="L192" i="1"/>
  <c r="L193" i="1"/>
  <c r="L194" i="1"/>
  <c r="L195" i="1"/>
  <c r="L197" i="1"/>
  <c r="L199" i="1"/>
  <c r="L200" i="1"/>
  <c r="L201" i="1"/>
  <c r="L202" i="1"/>
  <c r="L203" i="1"/>
  <c r="L205" i="1"/>
  <c r="L207" i="1"/>
  <c r="L208" i="1"/>
  <c r="L209" i="1"/>
  <c r="L210" i="1"/>
  <c r="L211" i="1"/>
  <c r="L213" i="1"/>
  <c r="L215" i="1"/>
  <c r="L216" i="1"/>
  <c r="L217" i="1"/>
  <c r="L218" i="1"/>
  <c r="L219" i="1"/>
  <c r="L221" i="1"/>
  <c r="L223" i="1"/>
  <c r="L224" i="1"/>
  <c r="L225" i="1"/>
  <c r="L226" i="1"/>
  <c r="L227" i="1"/>
  <c r="L229" i="1"/>
  <c r="L231" i="1"/>
  <c r="L232" i="1"/>
  <c r="L233" i="1"/>
  <c r="L234" i="1"/>
  <c r="L235" i="1"/>
  <c r="L237" i="1"/>
  <c r="L239" i="1"/>
  <c r="L240" i="1"/>
  <c r="L241" i="1"/>
  <c r="L242" i="1"/>
  <c r="L243" i="1"/>
  <c r="L245" i="1"/>
  <c r="L247" i="1"/>
  <c r="L248" i="1"/>
  <c r="L249" i="1"/>
  <c r="L250" i="1"/>
  <c r="L251" i="1"/>
  <c r="L253" i="1"/>
  <c r="L255" i="1"/>
  <c r="L256" i="1"/>
  <c r="L257" i="1"/>
  <c r="L258" i="1"/>
  <c r="L259" i="1"/>
  <c r="L261" i="1"/>
  <c r="L263" i="1"/>
  <c r="L264" i="1"/>
  <c r="L265" i="1"/>
  <c r="L266" i="1"/>
  <c r="L267" i="1"/>
  <c r="L269" i="1"/>
  <c r="L271" i="1"/>
  <c r="L272" i="1"/>
  <c r="L273" i="1"/>
  <c r="L274" i="1"/>
  <c r="L275" i="1"/>
  <c r="L277" i="1"/>
  <c r="L6" i="1"/>
  <c r="M6" i="1" s="1"/>
  <c r="M7" i="1" l="1"/>
  <c r="N7" i="1" s="1"/>
  <c r="N6" i="1"/>
  <c r="R7" i="1"/>
  <c r="R6" i="1"/>
  <c r="M8" i="1" l="1"/>
  <c r="M9" i="1"/>
  <c r="N8" i="1"/>
  <c r="R8" i="1"/>
  <c r="M10" i="1" l="1"/>
  <c r="N9" i="1"/>
  <c r="R9" i="1"/>
  <c r="M11" i="1" l="1"/>
  <c r="N10" i="1"/>
  <c r="R10" i="1"/>
  <c r="M12" i="1" l="1"/>
  <c r="N11" i="1"/>
  <c r="R11" i="1"/>
  <c r="M13" i="1" l="1"/>
  <c r="N12" i="1"/>
  <c r="R12" i="1"/>
  <c r="M14" i="1" l="1"/>
  <c r="N13" i="1"/>
  <c r="R13" i="1"/>
  <c r="M15" i="1" l="1"/>
  <c r="N14" i="1"/>
  <c r="R14" i="1"/>
  <c r="M16" i="1" l="1"/>
  <c r="N15" i="1"/>
  <c r="R15" i="1"/>
  <c r="M17" i="1" l="1"/>
  <c r="N16" i="1"/>
  <c r="R16" i="1"/>
  <c r="M18" i="1" l="1"/>
  <c r="N17" i="1"/>
  <c r="R17" i="1"/>
  <c r="M19" i="1" l="1"/>
  <c r="N18" i="1"/>
  <c r="R18" i="1"/>
  <c r="M20" i="1" l="1"/>
  <c r="N19" i="1"/>
  <c r="R19" i="1"/>
  <c r="M21" i="1" l="1"/>
  <c r="N20" i="1"/>
  <c r="R20" i="1"/>
  <c r="M22" i="1" l="1"/>
  <c r="N21" i="1"/>
  <c r="R21" i="1"/>
  <c r="M23" i="1" l="1"/>
  <c r="N22" i="1"/>
  <c r="R22" i="1"/>
  <c r="M24" i="1" l="1"/>
  <c r="N23" i="1"/>
  <c r="R23" i="1"/>
  <c r="M25" i="1" l="1"/>
  <c r="N24" i="1"/>
  <c r="R24" i="1"/>
  <c r="M26" i="1" l="1"/>
  <c r="N25" i="1"/>
  <c r="R25" i="1"/>
  <c r="M27" i="1" l="1"/>
  <c r="N26" i="1"/>
  <c r="R26" i="1"/>
  <c r="M28" i="1" l="1"/>
  <c r="N27" i="1"/>
  <c r="R27" i="1"/>
  <c r="M29" i="1" l="1"/>
  <c r="N28" i="1"/>
  <c r="R28" i="1"/>
  <c r="M30" i="1" l="1"/>
  <c r="N29" i="1"/>
  <c r="R29" i="1"/>
  <c r="M31" i="1" l="1"/>
  <c r="N30" i="1"/>
  <c r="R30" i="1"/>
  <c r="M32" i="1" l="1"/>
  <c r="N31" i="1"/>
  <c r="R31" i="1"/>
  <c r="M33" i="1" l="1"/>
  <c r="N32" i="1"/>
  <c r="R32" i="1"/>
  <c r="M34" i="1" l="1"/>
  <c r="N33" i="1"/>
  <c r="R33" i="1"/>
  <c r="M35" i="1" l="1"/>
  <c r="N34" i="1"/>
  <c r="R34" i="1"/>
  <c r="M36" i="1" l="1"/>
  <c r="N35" i="1"/>
  <c r="R35" i="1"/>
  <c r="M37" i="1" l="1"/>
  <c r="N36" i="1"/>
  <c r="R36" i="1"/>
  <c r="M38" i="1" l="1"/>
  <c r="N37" i="1"/>
  <c r="R37" i="1"/>
  <c r="M39" i="1" l="1"/>
  <c r="N38" i="1"/>
  <c r="R38" i="1"/>
  <c r="M40" i="1" l="1"/>
  <c r="N39" i="1"/>
  <c r="R39" i="1"/>
  <c r="M41" i="1" l="1"/>
  <c r="N40" i="1"/>
  <c r="R40" i="1"/>
  <c r="M42" i="1" l="1"/>
  <c r="N41" i="1"/>
  <c r="R41" i="1"/>
  <c r="M43" i="1" l="1"/>
  <c r="N42" i="1"/>
  <c r="R42" i="1"/>
  <c r="M44" i="1" l="1"/>
  <c r="N43" i="1"/>
  <c r="R43" i="1"/>
  <c r="M45" i="1" l="1"/>
  <c r="N44" i="1"/>
  <c r="R44" i="1"/>
  <c r="M46" i="1" l="1"/>
  <c r="N45" i="1"/>
  <c r="R45" i="1"/>
  <c r="M47" i="1" l="1"/>
  <c r="N46" i="1"/>
  <c r="R46" i="1"/>
  <c r="M48" i="1" l="1"/>
  <c r="N47" i="1"/>
  <c r="R47" i="1"/>
  <c r="M49" i="1" l="1"/>
  <c r="N48" i="1"/>
  <c r="R48" i="1"/>
  <c r="M50" i="1" l="1"/>
  <c r="N49" i="1"/>
  <c r="R49" i="1"/>
  <c r="M51" i="1" l="1"/>
  <c r="N50" i="1"/>
  <c r="R50" i="1"/>
  <c r="M52" i="1" l="1"/>
  <c r="N51" i="1"/>
  <c r="R51" i="1"/>
  <c r="M53" i="1" l="1"/>
  <c r="N52" i="1"/>
  <c r="R52" i="1"/>
  <c r="M54" i="1" l="1"/>
  <c r="N53" i="1"/>
  <c r="R53" i="1"/>
  <c r="M55" i="1" l="1"/>
  <c r="N54" i="1"/>
  <c r="R54" i="1"/>
  <c r="M56" i="1" l="1"/>
  <c r="N55" i="1"/>
  <c r="R55" i="1"/>
  <c r="M57" i="1" l="1"/>
  <c r="N56" i="1"/>
  <c r="R56" i="1"/>
  <c r="M58" i="1" l="1"/>
  <c r="N57" i="1"/>
  <c r="R57" i="1"/>
  <c r="M59" i="1" l="1"/>
  <c r="N58" i="1"/>
  <c r="R58" i="1"/>
  <c r="M60" i="1" l="1"/>
  <c r="N59" i="1"/>
  <c r="R59" i="1"/>
  <c r="M61" i="1" l="1"/>
  <c r="N60" i="1"/>
  <c r="R60" i="1"/>
  <c r="M62" i="1" l="1"/>
  <c r="N61" i="1"/>
  <c r="R61" i="1"/>
  <c r="M63" i="1" l="1"/>
  <c r="N62" i="1"/>
  <c r="R62" i="1"/>
  <c r="M64" i="1" l="1"/>
  <c r="N63" i="1"/>
  <c r="R63" i="1"/>
  <c r="M65" i="1" l="1"/>
  <c r="N64" i="1"/>
  <c r="R64" i="1"/>
  <c r="M66" i="1" l="1"/>
  <c r="N65" i="1"/>
  <c r="R65" i="1"/>
  <c r="M67" i="1" l="1"/>
  <c r="N66" i="1"/>
  <c r="R66" i="1"/>
  <c r="M68" i="1" l="1"/>
  <c r="N67" i="1"/>
  <c r="R67" i="1"/>
  <c r="M69" i="1" l="1"/>
  <c r="N68" i="1"/>
  <c r="R68" i="1"/>
  <c r="M70" i="1" l="1"/>
  <c r="N69" i="1"/>
  <c r="R69" i="1"/>
  <c r="M71" i="1" l="1"/>
  <c r="N70" i="1"/>
  <c r="R70" i="1"/>
  <c r="M72" i="1" l="1"/>
  <c r="N71" i="1"/>
  <c r="R71" i="1"/>
  <c r="M73" i="1" l="1"/>
  <c r="N72" i="1"/>
  <c r="R72" i="1"/>
  <c r="M74" i="1" l="1"/>
  <c r="N73" i="1"/>
  <c r="R73" i="1"/>
  <c r="M75" i="1" l="1"/>
  <c r="N74" i="1"/>
  <c r="R74" i="1"/>
  <c r="M76" i="1" l="1"/>
  <c r="N75" i="1"/>
  <c r="R75" i="1"/>
  <c r="M77" i="1" l="1"/>
  <c r="N76" i="1"/>
  <c r="R76" i="1"/>
  <c r="M78" i="1" l="1"/>
  <c r="N77" i="1"/>
  <c r="R77" i="1"/>
  <c r="M79" i="1" l="1"/>
  <c r="N78" i="1"/>
  <c r="R78" i="1"/>
  <c r="M80" i="1" l="1"/>
  <c r="N79" i="1"/>
  <c r="R79" i="1"/>
  <c r="M81" i="1" l="1"/>
  <c r="N80" i="1"/>
  <c r="R80" i="1"/>
  <c r="M82" i="1" l="1"/>
  <c r="N81" i="1"/>
  <c r="R81" i="1"/>
  <c r="M83" i="1" l="1"/>
  <c r="N82" i="1"/>
  <c r="R82" i="1"/>
  <c r="M84" i="1" l="1"/>
  <c r="N83" i="1"/>
  <c r="R83" i="1"/>
  <c r="M85" i="1" l="1"/>
  <c r="N84" i="1"/>
  <c r="R84" i="1"/>
  <c r="M86" i="1" l="1"/>
  <c r="N85" i="1"/>
  <c r="R85" i="1"/>
  <c r="M87" i="1" l="1"/>
  <c r="N86" i="1"/>
  <c r="R86" i="1"/>
  <c r="M88" i="1" l="1"/>
  <c r="N87" i="1"/>
  <c r="R87" i="1"/>
  <c r="M89" i="1" l="1"/>
  <c r="N88" i="1"/>
  <c r="R88" i="1"/>
  <c r="M90" i="1" l="1"/>
  <c r="N89" i="1"/>
  <c r="R89" i="1"/>
  <c r="M91" i="1" l="1"/>
  <c r="N90" i="1"/>
  <c r="R90" i="1"/>
  <c r="M92" i="1" l="1"/>
  <c r="N91" i="1"/>
  <c r="R91" i="1"/>
  <c r="M93" i="1" l="1"/>
  <c r="N92" i="1"/>
  <c r="R92" i="1"/>
  <c r="M94" i="1" l="1"/>
  <c r="N93" i="1"/>
  <c r="R93" i="1"/>
  <c r="M95" i="1" l="1"/>
  <c r="N94" i="1"/>
  <c r="R94" i="1"/>
  <c r="M96" i="1" l="1"/>
  <c r="N95" i="1"/>
  <c r="R95" i="1"/>
  <c r="M97" i="1" l="1"/>
  <c r="N96" i="1"/>
  <c r="R96" i="1"/>
  <c r="M98" i="1" l="1"/>
  <c r="N97" i="1"/>
  <c r="R97" i="1"/>
  <c r="M99" i="1" l="1"/>
  <c r="N98" i="1"/>
  <c r="R98" i="1"/>
  <c r="M100" i="1" l="1"/>
  <c r="N99" i="1"/>
  <c r="R99" i="1"/>
  <c r="M101" i="1" l="1"/>
  <c r="N100" i="1"/>
  <c r="R100" i="1"/>
  <c r="M102" i="1" l="1"/>
  <c r="N101" i="1"/>
  <c r="R101" i="1"/>
  <c r="M103" i="1" l="1"/>
  <c r="N102" i="1"/>
  <c r="R102" i="1"/>
  <c r="M104" i="1" l="1"/>
  <c r="N103" i="1"/>
  <c r="R103" i="1"/>
  <c r="M105" i="1" l="1"/>
  <c r="N104" i="1"/>
  <c r="R104" i="1"/>
  <c r="M106" i="1" l="1"/>
  <c r="N105" i="1"/>
  <c r="R105" i="1"/>
  <c r="M107" i="1" l="1"/>
  <c r="N106" i="1"/>
  <c r="R106" i="1"/>
  <c r="M108" i="1" l="1"/>
  <c r="N107" i="1"/>
  <c r="R107" i="1"/>
  <c r="M109" i="1" l="1"/>
  <c r="N108" i="1"/>
  <c r="R108" i="1"/>
  <c r="M110" i="1" l="1"/>
  <c r="N109" i="1"/>
  <c r="R109" i="1"/>
  <c r="M111" i="1" l="1"/>
  <c r="N110" i="1"/>
  <c r="R110" i="1"/>
  <c r="M112" i="1" l="1"/>
  <c r="N111" i="1"/>
  <c r="R111" i="1"/>
  <c r="M113" i="1" l="1"/>
  <c r="N112" i="1"/>
  <c r="R112" i="1"/>
  <c r="M114" i="1" l="1"/>
  <c r="N113" i="1"/>
  <c r="R113" i="1"/>
  <c r="M115" i="1" l="1"/>
  <c r="N114" i="1"/>
  <c r="R114" i="1"/>
  <c r="M116" i="1" l="1"/>
  <c r="N115" i="1"/>
  <c r="R115" i="1"/>
  <c r="M117" i="1" l="1"/>
  <c r="N116" i="1"/>
  <c r="R116" i="1"/>
  <c r="M118" i="1" l="1"/>
  <c r="N117" i="1"/>
  <c r="R117" i="1"/>
  <c r="M119" i="1" l="1"/>
  <c r="N118" i="1"/>
  <c r="R118" i="1"/>
  <c r="M120" i="1" l="1"/>
  <c r="N119" i="1"/>
  <c r="R119" i="1"/>
  <c r="M121" i="1" l="1"/>
  <c r="N120" i="1"/>
  <c r="R120" i="1"/>
  <c r="M122" i="1" l="1"/>
  <c r="N121" i="1"/>
  <c r="R121" i="1"/>
  <c r="M123" i="1" l="1"/>
  <c r="N122" i="1"/>
  <c r="R122" i="1"/>
  <c r="M124" i="1" l="1"/>
  <c r="N123" i="1"/>
  <c r="R123" i="1"/>
  <c r="M125" i="1" l="1"/>
  <c r="N124" i="1"/>
  <c r="R124" i="1"/>
  <c r="M126" i="1" l="1"/>
  <c r="N125" i="1"/>
  <c r="R125" i="1"/>
  <c r="M127" i="1" l="1"/>
  <c r="N126" i="1"/>
  <c r="R126" i="1"/>
  <c r="M128" i="1" l="1"/>
  <c r="N127" i="1"/>
  <c r="R127" i="1"/>
  <c r="M129" i="1" l="1"/>
  <c r="N128" i="1"/>
  <c r="R128" i="1"/>
  <c r="M130" i="1" l="1"/>
  <c r="N129" i="1"/>
  <c r="R129" i="1"/>
  <c r="M131" i="1" l="1"/>
  <c r="N130" i="1"/>
  <c r="R130" i="1"/>
  <c r="M132" i="1" l="1"/>
  <c r="N131" i="1"/>
  <c r="R131" i="1"/>
  <c r="M133" i="1" l="1"/>
  <c r="N132" i="1"/>
  <c r="R132" i="1"/>
  <c r="M134" i="1" l="1"/>
  <c r="N133" i="1"/>
  <c r="R133" i="1"/>
  <c r="M135" i="1" l="1"/>
  <c r="N134" i="1"/>
  <c r="R134" i="1"/>
  <c r="M136" i="1" l="1"/>
  <c r="N135" i="1"/>
  <c r="R135" i="1"/>
  <c r="M137" i="1" l="1"/>
  <c r="N136" i="1"/>
  <c r="R136" i="1"/>
  <c r="M138" i="1" l="1"/>
  <c r="N137" i="1"/>
  <c r="R137" i="1"/>
  <c r="M139" i="1" l="1"/>
  <c r="N138" i="1"/>
  <c r="R138" i="1"/>
  <c r="M140" i="1" l="1"/>
  <c r="N139" i="1"/>
  <c r="R139" i="1"/>
  <c r="M141" i="1" l="1"/>
  <c r="N140" i="1"/>
  <c r="R140" i="1"/>
  <c r="M142" i="1" l="1"/>
  <c r="N141" i="1"/>
  <c r="R141" i="1"/>
  <c r="M143" i="1" l="1"/>
  <c r="N142" i="1"/>
  <c r="R142" i="1"/>
  <c r="M144" i="1" l="1"/>
  <c r="N143" i="1"/>
  <c r="R143" i="1"/>
  <c r="M145" i="1" l="1"/>
  <c r="N144" i="1"/>
  <c r="R144" i="1"/>
  <c r="M146" i="1" l="1"/>
  <c r="N145" i="1"/>
  <c r="R145" i="1"/>
  <c r="M147" i="1" l="1"/>
  <c r="N146" i="1"/>
  <c r="R146" i="1"/>
  <c r="M148" i="1" l="1"/>
  <c r="N147" i="1"/>
  <c r="R147" i="1"/>
  <c r="M149" i="1" l="1"/>
  <c r="N148" i="1"/>
  <c r="R148" i="1"/>
  <c r="M150" i="1" l="1"/>
  <c r="N149" i="1"/>
  <c r="R149" i="1"/>
  <c r="M151" i="1" l="1"/>
  <c r="N150" i="1"/>
  <c r="R150" i="1"/>
  <c r="M152" i="1" l="1"/>
  <c r="N151" i="1"/>
  <c r="R151" i="1"/>
  <c r="M153" i="1" l="1"/>
  <c r="N152" i="1"/>
  <c r="R152" i="1"/>
  <c r="M154" i="1" l="1"/>
  <c r="N153" i="1"/>
  <c r="R153" i="1"/>
  <c r="M155" i="1" l="1"/>
  <c r="N154" i="1"/>
  <c r="R154" i="1"/>
  <c r="M156" i="1" l="1"/>
  <c r="N155" i="1"/>
  <c r="R155" i="1"/>
  <c r="M157" i="1" l="1"/>
  <c r="N156" i="1"/>
  <c r="R156" i="1"/>
  <c r="M158" i="1" l="1"/>
  <c r="N157" i="1"/>
  <c r="R157" i="1"/>
  <c r="M159" i="1" l="1"/>
  <c r="N158" i="1"/>
  <c r="R158" i="1"/>
  <c r="M160" i="1" l="1"/>
  <c r="N159" i="1"/>
  <c r="R159" i="1"/>
  <c r="M161" i="1" l="1"/>
  <c r="N160" i="1"/>
  <c r="R160" i="1"/>
  <c r="M162" i="1" l="1"/>
  <c r="N161" i="1"/>
  <c r="R161" i="1"/>
  <c r="M163" i="1" l="1"/>
  <c r="N162" i="1"/>
  <c r="R162" i="1"/>
  <c r="M164" i="1" l="1"/>
  <c r="N163" i="1"/>
  <c r="R163" i="1"/>
  <c r="M165" i="1" l="1"/>
  <c r="N164" i="1"/>
  <c r="R164" i="1"/>
  <c r="M166" i="1" l="1"/>
  <c r="N165" i="1"/>
  <c r="R165" i="1"/>
  <c r="M167" i="1" l="1"/>
  <c r="N166" i="1"/>
  <c r="R166" i="1"/>
  <c r="M168" i="1" l="1"/>
  <c r="N167" i="1"/>
  <c r="R167" i="1"/>
  <c r="M169" i="1" l="1"/>
  <c r="N168" i="1"/>
  <c r="R168" i="1"/>
  <c r="M170" i="1" l="1"/>
  <c r="N169" i="1"/>
  <c r="R169" i="1"/>
  <c r="M171" i="1" l="1"/>
  <c r="N170" i="1"/>
  <c r="R170" i="1"/>
  <c r="M172" i="1" l="1"/>
  <c r="N171" i="1"/>
  <c r="R171" i="1"/>
  <c r="M173" i="1" l="1"/>
  <c r="N172" i="1"/>
  <c r="R172" i="1"/>
  <c r="M174" i="1" l="1"/>
  <c r="N173" i="1"/>
  <c r="R173" i="1"/>
  <c r="M175" i="1" l="1"/>
  <c r="N174" i="1"/>
  <c r="R174" i="1"/>
  <c r="M176" i="1" l="1"/>
  <c r="N175" i="1"/>
  <c r="R175" i="1"/>
  <c r="M177" i="1" l="1"/>
  <c r="N176" i="1"/>
  <c r="R176" i="1"/>
  <c r="M178" i="1" l="1"/>
  <c r="N177" i="1"/>
  <c r="R177" i="1"/>
  <c r="M179" i="1" l="1"/>
  <c r="N178" i="1"/>
  <c r="R178" i="1"/>
  <c r="M180" i="1" l="1"/>
  <c r="N179" i="1"/>
  <c r="R179" i="1"/>
  <c r="M181" i="1" l="1"/>
  <c r="N180" i="1"/>
  <c r="R180" i="1"/>
  <c r="M182" i="1" l="1"/>
  <c r="N181" i="1"/>
  <c r="R181" i="1"/>
  <c r="M183" i="1" l="1"/>
  <c r="N182" i="1"/>
  <c r="R182" i="1"/>
  <c r="M184" i="1" l="1"/>
  <c r="N183" i="1"/>
  <c r="R183" i="1"/>
  <c r="M185" i="1" l="1"/>
  <c r="N184" i="1"/>
  <c r="R184" i="1"/>
  <c r="M186" i="1" l="1"/>
  <c r="N185" i="1"/>
  <c r="R185" i="1"/>
  <c r="M187" i="1" l="1"/>
  <c r="N186" i="1"/>
  <c r="R186" i="1"/>
  <c r="M188" i="1" l="1"/>
  <c r="N187" i="1"/>
  <c r="R187" i="1"/>
  <c r="M189" i="1" l="1"/>
  <c r="N188" i="1"/>
  <c r="R188" i="1"/>
  <c r="M190" i="1" l="1"/>
  <c r="N189" i="1"/>
  <c r="R189" i="1"/>
  <c r="M191" i="1" l="1"/>
  <c r="N190" i="1"/>
  <c r="R190" i="1"/>
  <c r="M192" i="1" l="1"/>
  <c r="N191" i="1"/>
  <c r="R191" i="1"/>
  <c r="M193" i="1" l="1"/>
  <c r="N192" i="1"/>
  <c r="R192" i="1"/>
  <c r="M194" i="1" l="1"/>
  <c r="N193" i="1"/>
  <c r="R193" i="1"/>
  <c r="M195" i="1" l="1"/>
  <c r="N194" i="1"/>
  <c r="R194" i="1"/>
  <c r="M196" i="1" l="1"/>
  <c r="N195" i="1"/>
  <c r="R195" i="1"/>
  <c r="M197" i="1" l="1"/>
  <c r="N196" i="1"/>
  <c r="R196" i="1"/>
  <c r="M198" i="1" l="1"/>
  <c r="N197" i="1"/>
  <c r="R197" i="1"/>
  <c r="M199" i="1" l="1"/>
  <c r="N198" i="1"/>
  <c r="R198" i="1"/>
  <c r="M200" i="1" l="1"/>
  <c r="N199" i="1"/>
  <c r="R199" i="1"/>
  <c r="M201" i="1" l="1"/>
  <c r="N200" i="1"/>
  <c r="R200" i="1"/>
  <c r="M202" i="1" l="1"/>
  <c r="N201" i="1"/>
  <c r="R201" i="1"/>
  <c r="M203" i="1" l="1"/>
  <c r="N202" i="1"/>
  <c r="R202" i="1"/>
  <c r="M204" i="1" l="1"/>
  <c r="N203" i="1"/>
  <c r="R203" i="1"/>
  <c r="M205" i="1" l="1"/>
  <c r="N204" i="1"/>
  <c r="R204" i="1"/>
  <c r="M206" i="1" l="1"/>
  <c r="N205" i="1"/>
  <c r="R205" i="1"/>
  <c r="M207" i="1" l="1"/>
  <c r="N206" i="1"/>
  <c r="R206" i="1"/>
  <c r="M208" i="1" l="1"/>
  <c r="N207" i="1"/>
  <c r="R207" i="1"/>
  <c r="M209" i="1" l="1"/>
  <c r="N208" i="1"/>
  <c r="R208" i="1"/>
  <c r="M210" i="1" l="1"/>
  <c r="N209" i="1"/>
  <c r="R209" i="1"/>
  <c r="M211" i="1" l="1"/>
  <c r="N210" i="1"/>
  <c r="R210" i="1"/>
  <c r="M212" i="1" l="1"/>
  <c r="N211" i="1"/>
  <c r="R211" i="1"/>
  <c r="M213" i="1" l="1"/>
  <c r="N212" i="1"/>
  <c r="R212" i="1"/>
  <c r="M214" i="1" l="1"/>
  <c r="N213" i="1"/>
  <c r="R213" i="1"/>
  <c r="M215" i="1" l="1"/>
  <c r="N214" i="1"/>
  <c r="R214" i="1"/>
  <c r="M216" i="1" l="1"/>
  <c r="N215" i="1"/>
  <c r="R215" i="1"/>
  <c r="M217" i="1" l="1"/>
  <c r="N216" i="1"/>
  <c r="R216" i="1"/>
  <c r="M218" i="1" l="1"/>
  <c r="N217" i="1"/>
  <c r="R217" i="1"/>
  <c r="M219" i="1" l="1"/>
  <c r="N218" i="1"/>
  <c r="R218" i="1"/>
  <c r="M220" i="1" l="1"/>
  <c r="N219" i="1"/>
  <c r="R219" i="1"/>
  <c r="M221" i="1" l="1"/>
  <c r="N220" i="1"/>
  <c r="R220" i="1"/>
  <c r="M222" i="1" l="1"/>
  <c r="N221" i="1"/>
  <c r="R221" i="1"/>
  <c r="M223" i="1" l="1"/>
  <c r="N222" i="1"/>
  <c r="R222" i="1"/>
  <c r="M224" i="1" l="1"/>
  <c r="N223" i="1"/>
  <c r="R223" i="1"/>
  <c r="M225" i="1" l="1"/>
  <c r="N224" i="1"/>
  <c r="R224" i="1"/>
  <c r="M226" i="1" l="1"/>
  <c r="N225" i="1"/>
  <c r="R225" i="1"/>
  <c r="M227" i="1" l="1"/>
  <c r="N226" i="1"/>
  <c r="R226" i="1"/>
  <c r="M228" i="1" l="1"/>
  <c r="N227" i="1"/>
  <c r="R227" i="1"/>
  <c r="M229" i="1" l="1"/>
  <c r="N228" i="1"/>
  <c r="R228" i="1"/>
  <c r="M230" i="1" l="1"/>
  <c r="N229" i="1"/>
  <c r="R229" i="1"/>
  <c r="M231" i="1" l="1"/>
  <c r="N230" i="1"/>
  <c r="R230" i="1"/>
  <c r="M232" i="1" l="1"/>
  <c r="N231" i="1"/>
  <c r="R231" i="1"/>
  <c r="M233" i="1" l="1"/>
  <c r="N232" i="1"/>
  <c r="R232" i="1"/>
  <c r="M234" i="1" l="1"/>
  <c r="N233" i="1"/>
  <c r="R233" i="1"/>
  <c r="M235" i="1" l="1"/>
  <c r="N234" i="1"/>
  <c r="R234" i="1"/>
  <c r="M236" i="1" l="1"/>
  <c r="N235" i="1"/>
  <c r="R235" i="1"/>
  <c r="M237" i="1" l="1"/>
  <c r="N236" i="1"/>
  <c r="R236" i="1"/>
  <c r="M238" i="1" l="1"/>
  <c r="N237" i="1"/>
  <c r="R237" i="1"/>
  <c r="M239" i="1" l="1"/>
  <c r="N238" i="1"/>
  <c r="R238" i="1"/>
  <c r="M240" i="1" l="1"/>
  <c r="N239" i="1"/>
  <c r="R239" i="1"/>
  <c r="M241" i="1" l="1"/>
  <c r="N240" i="1"/>
  <c r="R240" i="1"/>
  <c r="M242" i="1" l="1"/>
  <c r="N241" i="1"/>
  <c r="R241" i="1"/>
  <c r="M243" i="1" l="1"/>
  <c r="N242" i="1"/>
  <c r="R242" i="1"/>
  <c r="M244" i="1" l="1"/>
  <c r="N243" i="1"/>
  <c r="R243" i="1"/>
  <c r="M245" i="1" l="1"/>
  <c r="N244" i="1"/>
  <c r="R244" i="1"/>
  <c r="M246" i="1" l="1"/>
  <c r="N245" i="1"/>
  <c r="R245" i="1"/>
  <c r="M247" i="1" l="1"/>
  <c r="N246" i="1"/>
  <c r="R246" i="1"/>
  <c r="M248" i="1" l="1"/>
  <c r="N247" i="1"/>
  <c r="R247" i="1"/>
  <c r="M249" i="1" l="1"/>
  <c r="N248" i="1"/>
  <c r="R248" i="1"/>
  <c r="M250" i="1" l="1"/>
  <c r="N249" i="1"/>
  <c r="R249" i="1"/>
  <c r="M251" i="1" l="1"/>
  <c r="N250" i="1"/>
  <c r="R250" i="1"/>
  <c r="M252" i="1" l="1"/>
  <c r="N251" i="1"/>
  <c r="R251" i="1"/>
  <c r="M253" i="1" l="1"/>
  <c r="N252" i="1"/>
  <c r="R252" i="1"/>
  <c r="M254" i="1" l="1"/>
  <c r="N253" i="1"/>
  <c r="R253" i="1"/>
  <c r="M255" i="1" l="1"/>
  <c r="N254" i="1"/>
  <c r="R254" i="1"/>
  <c r="M256" i="1" l="1"/>
  <c r="N255" i="1"/>
  <c r="R255" i="1"/>
  <c r="M257" i="1" l="1"/>
  <c r="N256" i="1"/>
  <c r="R256" i="1"/>
  <c r="M258" i="1" l="1"/>
  <c r="N257" i="1"/>
  <c r="R257" i="1"/>
  <c r="M259" i="1" l="1"/>
  <c r="N258" i="1"/>
  <c r="R258" i="1"/>
  <c r="M260" i="1" l="1"/>
  <c r="N259" i="1"/>
  <c r="R259" i="1"/>
  <c r="M261" i="1" l="1"/>
  <c r="N260" i="1"/>
  <c r="R260" i="1"/>
  <c r="M262" i="1" l="1"/>
  <c r="N261" i="1"/>
  <c r="R261" i="1"/>
  <c r="M263" i="1" l="1"/>
  <c r="N262" i="1"/>
  <c r="R262" i="1"/>
  <c r="M264" i="1" l="1"/>
  <c r="N263" i="1"/>
  <c r="R263" i="1"/>
  <c r="M265" i="1" l="1"/>
  <c r="N264" i="1"/>
  <c r="R264" i="1"/>
  <c r="M266" i="1" l="1"/>
  <c r="N265" i="1"/>
  <c r="R265" i="1"/>
  <c r="M267" i="1" l="1"/>
  <c r="N266" i="1"/>
  <c r="R266" i="1"/>
  <c r="M268" i="1" l="1"/>
  <c r="N267" i="1"/>
  <c r="R267" i="1"/>
  <c r="M269" i="1" l="1"/>
  <c r="N268" i="1"/>
  <c r="R268" i="1"/>
  <c r="M270" i="1" l="1"/>
  <c r="N269" i="1"/>
  <c r="R269" i="1"/>
  <c r="M271" i="1" l="1"/>
  <c r="N270" i="1"/>
  <c r="R270" i="1"/>
  <c r="M272" i="1" l="1"/>
  <c r="N271" i="1"/>
  <c r="R271" i="1"/>
  <c r="M273" i="1" l="1"/>
  <c r="N272" i="1"/>
  <c r="R272" i="1"/>
  <c r="M274" i="1" l="1"/>
  <c r="N273" i="1"/>
  <c r="R273" i="1"/>
  <c r="M275" i="1" l="1"/>
  <c r="N274" i="1"/>
  <c r="R274" i="1"/>
  <c r="M276" i="1" l="1"/>
  <c r="N275" i="1"/>
  <c r="R275" i="1"/>
  <c r="M277" i="1" l="1"/>
  <c r="N276" i="1"/>
  <c r="R276" i="1"/>
  <c r="M278" i="1" l="1"/>
  <c r="N277" i="1"/>
  <c r="R277" i="1"/>
  <c r="R278" i="1"/>
  <c r="N278" i="1" l="1"/>
  <c r="N282" i="1"/>
  <c r="Q282" i="1" l="1"/>
  <c r="P282" i="1"/>
</calcChain>
</file>

<file path=xl/sharedStrings.xml><?xml version="1.0" encoding="utf-8"?>
<sst xmlns="http://schemas.openxmlformats.org/spreadsheetml/2006/main" count="299" uniqueCount="37">
  <si>
    <t xml:space="preserve">Januar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</si>
  <si>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</si>
  <si>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</si>
  <si>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</si>
  <si>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</si>
  <si>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</si>
  <si>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</si>
  <si>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</si>
  <si>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</si>
  <si>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</si>
  <si>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</si>
  <si>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</si>
  <si>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Monat</t>
  </si>
  <si>
    <t>Erster</t>
  </si>
  <si>
    <t>Hoch</t>
  </si>
  <si>
    <t>Tief</t>
  </si>
  <si>
    <t>Schluss</t>
  </si>
  <si>
    <t>Zinssatz, %</t>
  </si>
  <si>
    <t>Inflationsrate, %</t>
  </si>
  <si>
    <t>Vergleich Geldwerte mit Sachwert Silber, Sparplan</t>
  </si>
  <si>
    <t>Aufschlag auf den Silberspotpreis</t>
  </si>
  <si>
    <t>Sparbetrag mtl.</t>
  </si>
  <si>
    <t>Euro</t>
  </si>
  <si>
    <t>Zukauf Silber</t>
  </si>
  <si>
    <t>Bestand Silber</t>
  </si>
  <si>
    <t>Guthaben Sparplan Geld</t>
  </si>
  <si>
    <t>%</t>
  </si>
  <si>
    <t>Kaufkraft</t>
  </si>
  <si>
    <t>SP je Gramm</t>
  </si>
  <si>
    <t>Abschlag vom Spotpreis bei Verkauf</t>
  </si>
  <si>
    <t>Erlös des gesamten Bestandes bei Verkauf am</t>
  </si>
  <si>
    <t>Silberpreis</t>
  </si>
  <si>
    <t>pro Gramm</t>
  </si>
  <si>
    <t>inkl. Abschlag</t>
  </si>
  <si>
    <t>Verkaufserlös</t>
  </si>
  <si>
    <t>Bestand in Euro</t>
  </si>
  <si>
    <t>Differenzen zum Geldwertsparvertrag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</si>
</sst>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0" xfId="2" applyFont="1" applyAlignment="1">
      <alignment vertical="center" wrapText="1"/>
    </xf>
    <xf numFmtId="0" fontId="2" fillId="0" borderId="0" xfId="0" applyFont="1"/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2" fillId="0" borderId="0" xfId="2" applyFont="1" applyAlignment="1">
      <alignment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horizontal="center" vertical="center" wrapText="1"/>
    </xf>
    <xf numFmtId="0" fontId="0" fillId="0" borderId="0" xfId="0" applyNumberFormat="1"/>
    <xf numFmtId="43" fontId="0" fillId="0" borderId="0" xfId="1" applyFont="1"/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0" fillId="2" borderId="0" xfId="0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right" vertical="center" wrapText="1"/>
    </xf>
    <xf numFmtId="0" fontId="2" fillId="2" borderId="0" xfId="0" applyNumberFormat="1" applyFont="1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2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3" fontId="2" fillId="2" borderId="0" xfId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2" fillId="0" borderId="1" xfId="0" applyFont="1" applyBorder="1"/>
    <xf numFmtId="0" fontId="0" fillId="0" borderId="1" xfId="2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43" fontId="0" fillId="0" borderId="1" xfId="1" applyFont="1" applyBorder="1"/>
    <xf numFmtId="0" fontId="0" fillId="2" borderId="1" xfId="0" applyFill="1" applyBorder="1"/>
    <xf numFmtId="164" fontId="3" fillId="0" borderId="1" xfId="0" applyNumberFormat="1" applyFont="1" applyBorder="1"/>
    <xf numFmtId="0" fontId="0" fillId="0" borderId="0" xfId="0" applyAlignment="1">
      <alignment horizontal="left"/>
    </xf>
    <xf numFmtId="2" fontId="0" fillId="0" borderId="0" xfId="0" applyNumberFormat="1" applyBorder="1" applyAlignment="1">
      <alignment vertical="center" wrapText="1"/>
    </xf>
    <xf numFmtId="2" fontId="0" fillId="0" borderId="0" xfId="0" applyNumberFormat="1"/>
    <xf numFmtId="0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0" fillId="0" borderId="0" xfId="0" applyAlignment="1" applyProtection="1">
      <alignment vertical="center" wrapText="1"/>
      <protection locked="0"/>
    </xf>
    <xf numFmtId="14" fontId="0" fillId="0" borderId="2" xfId="0" applyNumberFormat="1" applyBorder="1" applyProtection="1">
      <protection locked="0"/>
    </xf>
    <xf numFmtId="43" fontId="6" fillId="0" borderId="0" xfId="1" applyFont="1"/>
    <xf numFmtId="43" fontId="6" fillId="0" borderId="1" xfId="1" applyFont="1" applyBorder="1"/>
    <xf numFmtId="43" fontId="7" fillId="0" borderId="0" xfId="1" applyFont="1"/>
    <xf numFmtId="164" fontId="7" fillId="0" borderId="0" xfId="0" applyNumberFormat="1" applyFont="1"/>
  </cellXfs>
  <cellStyles count="3">
    <cellStyle name="Komma" xfId="1" builtinId="3"/>
    <cellStyle name="Link" xfId="2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boerse.de/historische-kurse/Silberpreis/XC0009653103" TargetMode="External"/><Relationship Id="rId21" Type="http://schemas.openxmlformats.org/officeDocument/2006/relationships/hyperlink" Target="https://www.boerse.de/historische-kurse/Silberpreis/XC0009653103" TargetMode="External"/><Relationship Id="rId63" Type="http://schemas.openxmlformats.org/officeDocument/2006/relationships/hyperlink" Target="https://www.boerse.de/historische-kurse/Silberpreis/XC0009653103" TargetMode="External"/><Relationship Id="rId159" Type="http://schemas.openxmlformats.org/officeDocument/2006/relationships/hyperlink" Target="https://www.boerse.de/historische-kurse/Silberpreis/XC0009653103" TargetMode="External"/><Relationship Id="rId170" Type="http://schemas.openxmlformats.org/officeDocument/2006/relationships/hyperlink" Target="https://www.boerse.de/historische-kurse/Silberpreis/XC0009653103" TargetMode="External"/><Relationship Id="rId226" Type="http://schemas.openxmlformats.org/officeDocument/2006/relationships/hyperlink" Target="https://www.boerse.de/historische-kurse/Silberpreis/XC0009653103" TargetMode="External"/><Relationship Id="rId268" Type="http://schemas.openxmlformats.org/officeDocument/2006/relationships/hyperlink" Target="https://www.boerse.de/historische-kurse/Silberpreis/XC0009653103" TargetMode="External"/><Relationship Id="rId32" Type="http://schemas.openxmlformats.org/officeDocument/2006/relationships/hyperlink" Target="https://www.boerse.de/historische-kurse/Silberpreis/XC0009653103" TargetMode="External"/><Relationship Id="rId74" Type="http://schemas.openxmlformats.org/officeDocument/2006/relationships/hyperlink" Target="https://www.boerse.de/historische-kurse/Silberpreis/XC0009653103" TargetMode="External"/><Relationship Id="rId128" Type="http://schemas.openxmlformats.org/officeDocument/2006/relationships/hyperlink" Target="https://www.boerse.de/historische-kurse/Silberpreis/XC0009653103" TargetMode="External"/><Relationship Id="rId5" Type="http://schemas.openxmlformats.org/officeDocument/2006/relationships/hyperlink" Target="https://www.boerse.de/historische-kurse/Silberpreis/XC0009653103" TargetMode="External"/><Relationship Id="rId95" Type="http://schemas.openxmlformats.org/officeDocument/2006/relationships/hyperlink" Target="https://www.boerse.de/historische-kurse/Silberpreis/XC0009653103" TargetMode="External"/><Relationship Id="rId160" Type="http://schemas.openxmlformats.org/officeDocument/2006/relationships/hyperlink" Target="https://www.boerse.de/historische-kurse/Silberpreis/XC0009653103" TargetMode="External"/><Relationship Id="rId181" Type="http://schemas.openxmlformats.org/officeDocument/2006/relationships/hyperlink" Target="https://www.boerse.de/historische-kurse/Silberpreis/XC0009653103" TargetMode="External"/><Relationship Id="rId216" Type="http://schemas.openxmlformats.org/officeDocument/2006/relationships/hyperlink" Target="https://www.boerse.de/historische-kurse/Silberpreis/XC0009653103" TargetMode="External"/><Relationship Id="rId237" Type="http://schemas.openxmlformats.org/officeDocument/2006/relationships/hyperlink" Target="https://www.boerse.de/historische-kurse/Silberpreis/XC0009653103" TargetMode="External"/><Relationship Id="rId258" Type="http://schemas.openxmlformats.org/officeDocument/2006/relationships/hyperlink" Target="https://www.boerse.de/historische-kurse/Silberpreis/XC0009653103" TargetMode="External"/><Relationship Id="rId22" Type="http://schemas.openxmlformats.org/officeDocument/2006/relationships/hyperlink" Target="https://www.boerse.de/historische-kurse/Silberpreis/XC0009653103" TargetMode="External"/><Relationship Id="rId43" Type="http://schemas.openxmlformats.org/officeDocument/2006/relationships/hyperlink" Target="https://www.boerse.de/historische-kurse/Silberpreis/XC0009653103" TargetMode="External"/><Relationship Id="rId64" Type="http://schemas.openxmlformats.org/officeDocument/2006/relationships/hyperlink" Target="https://www.boerse.de/historische-kurse/Silberpreis/XC0009653103" TargetMode="External"/><Relationship Id="rId118" Type="http://schemas.openxmlformats.org/officeDocument/2006/relationships/hyperlink" Target="https://www.boerse.de/historische-kurse/Silberpreis/XC0009653103" TargetMode="External"/><Relationship Id="rId139" Type="http://schemas.openxmlformats.org/officeDocument/2006/relationships/hyperlink" Target="https://www.boerse.de/historische-kurse/Silberpreis/XC0009653103" TargetMode="External"/><Relationship Id="rId85" Type="http://schemas.openxmlformats.org/officeDocument/2006/relationships/hyperlink" Target="https://www.boerse.de/historische-kurse/Silberpreis/XC0009653103" TargetMode="External"/><Relationship Id="rId150" Type="http://schemas.openxmlformats.org/officeDocument/2006/relationships/hyperlink" Target="https://www.boerse.de/historische-kurse/Silberpreis/XC0009653103" TargetMode="External"/><Relationship Id="rId171" Type="http://schemas.openxmlformats.org/officeDocument/2006/relationships/hyperlink" Target="https://www.boerse.de/historische-kurse/Silberpreis/XC0009653103" TargetMode="External"/><Relationship Id="rId192" Type="http://schemas.openxmlformats.org/officeDocument/2006/relationships/hyperlink" Target="https://www.boerse.de/historische-kurse/Silberpreis/XC0009653103" TargetMode="External"/><Relationship Id="rId206" Type="http://schemas.openxmlformats.org/officeDocument/2006/relationships/hyperlink" Target="https://www.boerse.de/historische-kurse/Silberpreis/XC0009653103" TargetMode="External"/><Relationship Id="rId227" Type="http://schemas.openxmlformats.org/officeDocument/2006/relationships/hyperlink" Target="https://www.boerse.de/historische-kurse/Silberpreis/XC0009653103" TargetMode="External"/><Relationship Id="rId248" Type="http://schemas.openxmlformats.org/officeDocument/2006/relationships/hyperlink" Target="https://www.boerse.de/historische-kurse/Silberpreis/XC0009653103" TargetMode="External"/><Relationship Id="rId269" Type="http://schemas.openxmlformats.org/officeDocument/2006/relationships/hyperlink" Target="https://www.boerse.de/historische-kurse/Silberpreis/XC0009653103" TargetMode="External"/><Relationship Id="rId12" Type="http://schemas.openxmlformats.org/officeDocument/2006/relationships/hyperlink" Target="https://www.boerse.de/historische-kurse/Silberpreis/XC0009653103" TargetMode="External"/><Relationship Id="rId33" Type="http://schemas.openxmlformats.org/officeDocument/2006/relationships/hyperlink" Target="https://www.boerse.de/historische-kurse/Silberpreis/XC0009653103" TargetMode="External"/><Relationship Id="rId108" Type="http://schemas.openxmlformats.org/officeDocument/2006/relationships/hyperlink" Target="https://www.boerse.de/historische-kurse/Silberpreis/XC0009653103" TargetMode="External"/><Relationship Id="rId129" Type="http://schemas.openxmlformats.org/officeDocument/2006/relationships/hyperlink" Target="https://www.boerse.de/historische-kurse/Silberpreis/XC0009653103" TargetMode="External"/><Relationship Id="rId54" Type="http://schemas.openxmlformats.org/officeDocument/2006/relationships/hyperlink" Target="https://www.boerse.de/historische-kurse/Silberpreis/XC0009653103" TargetMode="External"/><Relationship Id="rId75" Type="http://schemas.openxmlformats.org/officeDocument/2006/relationships/hyperlink" Target="https://www.boerse.de/historische-kurse/Silberpreis/XC0009653103" TargetMode="External"/><Relationship Id="rId96" Type="http://schemas.openxmlformats.org/officeDocument/2006/relationships/hyperlink" Target="https://www.boerse.de/historische-kurse/Silberpreis/XC0009653103" TargetMode="External"/><Relationship Id="rId140" Type="http://schemas.openxmlformats.org/officeDocument/2006/relationships/hyperlink" Target="https://www.boerse.de/historische-kurse/Silberpreis/XC0009653103" TargetMode="External"/><Relationship Id="rId161" Type="http://schemas.openxmlformats.org/officeDocument/2006/relationships/hyperlink" Target="https://www.boerse.de/historische-kurse/Silberpreis/XC0009653103" TargetMode="External"/><Relationship Id="rId182" Type="http://schemas.openxmlformats.org/officeDocument/2006/relationships/hyperlink" Target="https://www.boerse.de/historische-kurse/Silberpreis/XC0009653103" TargetMode="External"/><Relationship Id="rId217" Type="http://schemas.openxmlformats.org/officeDocument/2006/relationships/hyperlink" Target="https://www.boerse.de/historische-kurse/Silberpreis/XC0009653103" TargetMode="External"/><Relationship Id="rId6" Type="http://schemas.openxmlformats.org/officeDocument/2006/relationships/hyperlink" Target="https://www.boerse.de/historische-kurse/Silberpreis/XC0009653103" TargetMode="External"/><Relationship Id="rId238" Type="http://schemas.openxmlformats.org/officeDocument/2006/relationships/hyperlink" Target="https://www.boerse.de/historische-kurse/Silberpreis/XC0009653103" TargetMode="External"/><Relationship Id="rId259" Type="http://schemas.openxmlformats.org/officeDocument/2006/relationships/hyperlink" Target="https://www.boerse.de/historische-kurse/Silberpreis/XC0009653103" TargetMode="External"/><Relationship Id="rId23" Type="http://schemas.openxmlformats.org/officeDocument/2006/relationships/hyperlink" Target="https://www.boerse.de/historische-kurse/Silberpreis/XC0009653103" TargetMode="External"/><Relationship Id="rId119" Type="http://schemas.openxmlformats.org/officeDocument/2006/relationships/hyperlink" Target="https://www.boerse.de/historische-kurse/Silberpreis/XC0009653103" TargetMode="External"/><Relationship Id="rId270" Type="http://schemas.openxmlformats.org/officeDocument/2006/relationships/hyperlink" Target="https://www.boerse.de/historische-kurse/Silberpreis/XC0009653103" TargetMode="External"/><Relationship Id="rId44" Type="http://schemas.openxmlformats.org/officeDocument/2006/relationships/hyperlink" Target="https://www.boerse.de/historische-kurse/Silberpreis/XC0009653103" TargetMode="External"/><Relationship Id="rId65" Type="http://schemas.openxmlformats.org/officeDocument/2006/relationships/hyperlink" Target="https://www.boerse.de/historische-kurse/Silberpreis/XC0009653103" TargetMode="External"/><Relationship Id="rId86" Type="http://schemas.openxmlformats.org/officeDocument/2006/relationships/hyperlink" Target="https://www.boerse.de/historische-kurse/Silberpreis/XC0009653103" TargetMode="External"/><Relationship Id="rId130" Type="http://schemas.openxmlformats.org/officeDocument/2006/relationships/hyperlink" Target="https://www.boerse.de/historische-kurse/Silberpreis/XC0009653103" TargetMode="External"/><Relationship Id="rId151" Type="http://schemas.openxmlformats.org/officeDocument/2006/relationships/hyperlink" Target="https://www.boerse.de/historische-kurse/Silberpreis/XC0009653103" TargetMode="External"/><Relationship Id="rId172" Type="http://schemas.openxmlformats.org/officeDocument/2006/relationships/hyperlink" Target="https://www.boerse.de/historische-kurse/Silberpreis/XC0009653103" TargetMode="External"/><Relationship Id="rId193" Type="http://schemas.openxmlformats.org/officeDocument/2006/relationships/hyperlink" Target="https://www.boerse.de/historische-kurse/Silberpreis/XC0009653103" TargetMode="External"/><Relationship Id="rId207" Type="http://schemas.openxmlformats.org/officeDocument/2006/relationships/hyperlink" Target="https://www.boerse.de/historische-kurse/Silberpreis/XC0009653103" TargetMode="External"/><Relationship Id="rId228" Type="http://schemas.openxmlformats.org/officeDocument/2006/relationships/hyperlink" Target="https://www.boerse.de/historische-kurse/Silberpreis/XC0009653103" TargetMode="External"/><Relationship Id="rId249" Type="http://schemas.openxmlformats.org/officeDocument/2006/relationships/hyperlink" Target="https://www.boerse.de/historische-kurse/Silberpreis/XC0009653103" TargetMode="External"/><Relationship Id="rId13" Type="http://schemas.openxmlformats.org/officeDocument/2006/relationships/hyperlink" Target="https://www.boerse.de/historische-kurse/Silberpreis/XC0009653103" TargetMode="External"/><Relationship Id="rId109" Type="http://schemas.openxmlformats.org/officeDocument/2006/relationships/hyperlink" Target="https://www.boerse.de/historische-kurse/Silberpreis/XC0009653103" TargetMode="External"/><Relationship Id="rId260" Type="http://schemas.openxmlformats.org/officeDocument/2006/relationships/hyperlink" Target="https://www.boerse.de/historische-kurse/Silberpreis/XC0009653103" TargetMode="External"/><Relationship Id="rId34" Type="http://schemas.openxmlformats.org/officeDocument/2006/relationships/hyperlink" Target="https://www.boerse.de/historische-kurse/Silberpreis/XC0009653103" TargetMode="External"/><Relationship Id="rId55" Type="http://schemas.openxmlformats.org/officeDocument/2006/relationships/hyperlink" Target="https://www.boerse.de/historische-kurse/Silberpreis/XC0009653103" TargetMode="External"/><Relationship Id="rId76" Type="http://schemas.openxmlformats.org/officeDocument/2006/relationships/hyperlink" Target="https://www.boerse.de/historische-kurse/Silberpreis/XC0009653103" TargetMode="External"/><Relationship Id="rId97" Type="http://schemas.openxmlformats.org/officeDocument/2006/relationships/hyperlink" Target="https://www.boerse.de/historische-kurse/Silberpreis/XC0009653103" TargetMode="External"/><Relationship Id="rId120" Type="http://schemas.openxmlformats.org/officeDocument/2006/relationships/hyperlink" Target="https://www.boerse.de/historische-kurse/Silberpreis/XC0009653103" TargetMode="External"/><Relationship Id="rId141" Type="http://schemas.openxmlformats.org/officeDocument/2006/relationships/hyperlink" Target="https://www.boerse.de/historische-kurse/Silberpreis/XC0009653103" TargetMode="External"/><Relationship Id="rId7" Type="http://schemas.openxmlformats.org/officeDocument/2006/relationships/hyperlink" Target="https://www.boerse.de/historische-kurse/Silberpreis/XC0009653103" TargetMode="External"/><Relationship Id="rId162" Type="http://schemas.openxmlformats.org/officeDocument/2006/relationships/hyperlink" Target="https://www.boerse.de/historische-kurse/Silberpreis/XC0009653103" TargetMode="External"/><Relationship Id="rId183" Type="http://schemas.openxmlformats.org/officeDocument/2006/relationships/hyperlink" Target="https://www.boerse.de/historische-kurse/Silberpreis/XC0009653103" TargetMode="External"/><Relationship Id="rId218" Type="http://schemas.openxmlformats.org/officeDocument/2006/relationships/hyperlink" Target="https://www.boerse.de/historische-kurse/Silberpreis/XC0009653103" TargetMode="External"/><Relationship Id="rId239" Type="http://schemas.openxmlformats.org/officeDocument/2006/relationships/hyperlink" Target="https://www.boerse.de/historische-kurse/Silberpreis/XC0009653103" TargetMode="External"/><Relationship Id="rId250" Type="http://schemas.openxmlformats.org/officeDocument/2006/relationships/hyperlink" Target="https://www.boerse.de/historische-kurse/Silberpreis/XC0009653103" TargetMode="External"/><Relationship Id="rId271" Type="http://schemas.openxmlformats.org/officeDocument/2006/relationships/hyperlink" Target="https://www.boerse.de/historische-kurse/Silberpreis/XC0009653103" TargetMode="External"/><Relationship Id="rId24" Type="http://schemas.openxmlformats.org/officeDocument/2006/relationships/hyperlink" Target="https://www.boerse.de/historische-kurse/Silberpreis/XC0009653103" TargetMode="External"/><Relationship Id="rId45" Type="http://schemas.openxmlformats.org/officeDocument/2006/relationships/hyperlink" Target="https://www.boerse.de/historische-kurse/Silberpreis/XC0009653103" TargetMode="External"/><Relationship Id="rId66" Type="http://schemas.openxmlformats.org/officeDocument/2006/relationships/hyperlink" Target="https://www.boerse.de/historische-kurse/Silberpreis/XC0009653103" TargetMode="External"/><Relationship Id="rId87" Type="http://schemas.openxmlformats.org/officeDocument/2006/relationships/hyperlink" Target="https://www.boerse.de/historische-kurse/Silberpreis/XC0009653103" TargetMode="External"/><Relationship Id="rId110" Type="http://schemas.openxmlformats.org/officeDocument/2006/relationships/hyperlink" Target="https://www.boerse.de/historische-kurse/Silberpreis/XC0009653103" TargetMode="External"/><Relationship Id="rId131" Type="http://schemas.openxmlformats.org/officeDocument/2006/relationships/hyperlink" Target="https://www.boerse.de/historische-kurse/Silberpreis/XC0009653103" TargetMode="External"/><Relationship Id="rId152" Type="http://schemas.openxmlformats.org/officeDocument/2006/relationships/hyperlink" Target="https://www.boerse.de/historische-kurse/Silberpreis/XC0009653103" TargetMode="External"/><Relationship Id="rId173" Type="http://schemas.openxmlformats.org/officeDocument/2006/relationships/hyperlink" Target="https://www.boerse.de/historische-kurse/Silberpreis/XC0009653103" TargetMode="External"/><Relationship Id="rId194" Type="http://schemas.openxmlformats.org/officeDocument/2006/relationships/hyperlink" Target="https://www.boerse.de/historische-kurse/Silberpreis/XC0009653103" TargetMode="External"/><Relationship Id="rId208" Type="http://schemas.openxmlformats.org/officeDocument/2006/relationships/hyperlink" Target="https://www.boerse.de/historische-kurse/Silberpreis/XC0009653103" TargetMode="External"/><Relationship Id="rId229" Type="http://schemas.openxmlformats.org/officeDocument/2006/relationships/hyperlink" Target="https://www.boerse.de/historische-kurse/Silberpreis/XC0009653103" TargetMode="External"/><Relationship Id="rId240" Type="http://schemas.openxmlformats.org/officeDocument/2006/relationships/hyperlink" Target="https://www.boerse.de/historische-kurse/Silberpreis/XC0009653103" TargetMode="External"/><Relationship Id="rId261" Type="http://schemas.openxmlformats.org/officeDocument/2006/relationships/hyperlink" Target="https://www.boerse.de/historische-kurse/Silberpreis/XC0009653103" TargetMode="External"/><Relationship Id="rId14" Type="http://schemas.openxmlformats.org/officeDocument/2006/relationships/hyperlink" Target="https://www.boerse.de/historische-kurse/Silberpreis/XC0009653103" TargetMode="External"/><Relationship Id="rId35" Type="http://schemas.openxmlformats.org/officeDocument/2006/relationships/hyperlink" Target="https://www.boerse.de/historische-kurse/Silberpreis/XC0009653103" TargetMode="External"/><Relationship Id="rId56" Type="http://schemas.openxmlformats.org/officeDocument/2006/relationships/hyperlink" Target="https://www.boerse.de/historische-kurse/Silberpreis/XC0009653103" TargetMode="External"/><Relationship Id="rId77" Type="http://schemas.openxmlformats.org/officeDocument/2006/relationships/hyperlink" Target="https://www.boerse.de/historische-kurse/Silberpreis/XC0009653103" TargetMode="External"/><Relationship Id="rId100" Type="http://schemas.openxmlformats.org/officeDocument/2006/relationships/hyperlink" Target="https://www.boerse.de/historische-kurse/Silberpreis/XC0009653103" TargetMode="External"/><Relationship Id="rId8" Type="http://schemas.openxmlformats.org/officeDocument/2006/relationships/hyperlink" Target="https://www.boerse.de/historische-kurse/Silberpreis/XC0009653103" TargetMode="External"/><Relationship Id="rId98" Type="http://schemas.openxmlformats.org/officeDocument/2006/relationships/hyperlink" Target="https://www.boerse.de/historische-kurse/Silberpreis/XC0009653103" TargetMode="External"/><Relationship Id="rId121" Type="http://schemas.openxmlformats.org/officeDocument/2006/relationships/hyperlink" Target="https://www.boerse.de/historische-kurse/Silberpreis/XC0009653103" TargetMode="External"/><Relationship Id="rId142" Type="http://schemas.openxmlformats.org/officeDocument/2006/relationships/hyperlink" Target="https://www.boerse.de/historische-kurse/Silberpreis/XC0009653103" TargetMode="External"/><Relationship Id="rId163" Type="http://schemas.openxmlformats.org/officeDocument/2006/relationships/hyperlink" Target="https://www.boerse.de/historische-kurse/Silberpreis/XC0009653103" TargetMode="External"/><Relationship Id="rId184" Type="http://schemas.openxmlformats.org/officeDocument/2006/relationships/hyperlink" Target="https://www.boerse.de/historische-kurse/Silberpreis/XC0009653103" TargetMode="External"/><Relationship Id="rId219" Type="http://schemas.openxmlformats.org/officeDocument/2006/relationships/hyperlink" Target="https://www.boerse.de/historische-kurse/Silberpreis/XC0009653103" TargetMode="External"/><Relationship Id="rId230" Type="http://schemas.openxmlformats.org/officeDocument/2006/relationships/hyperlink" Target="https://www.boerse.de/historische-kurse/Silberpreis/XC0009653103" TargetMode="External"/><Relationship Id="rId251" Type="http://schemas.openxmlformats.org/officeDocument/2006/relationships/hyperlink" Target="https://www.boerse.de/historische-kurse/Silberpreis/XC0009653103" TargetMode="External"/><Relationship Id="rId25" Type="http://schemas.openxmlformats.org/officeDocument/2006/relationships/hyperlink" Target="https://www.boerse.de/historische-kurse/Silberpreis/XC0009653103" TargetMode="External"/><Relationship Id="rId46" Type="http://schemas.openxmlformats.org/officeDocument/2006/relationships/hyperlink" Target="https://www.boerse.de/historische-kurse/Silberpreis/XC0009653103" TargetMode="External"/><Relationship Id="rId67" Type="http://schemas.openxmlformats.org/officeDocument/2006/relationships/hyperlink" Target="https://www.boerse.de/historische-kurse/Silberpreis/XC0009653103" TargetMode="External"/><Relationship Id="rId272" Type="http://schemas.openxmlformats.org/officeDocument/2006/relationships/hyperlink" Target="https://www.boerse.de/historische-kurse/Silberpreis/XC0009653103" TargetMode="External"/><Relationship Id="rId88" Type="http://schemas.openxmlformats.org/officeDocument/2006/relationships/hyperlink" Target="https://www.boerse.de/historische-kurse/Silberpreis/XC0009653103" TargetMode="External"/><Relationship Id="rId111" Type="http://schemas.openxmlformats.org/officeDocument/2006/relationships/hyperlink" Target="https://www.boerse.de/historische-kurse/Silberpreis/XC0009653103" TargetMode="External"/><Relationship Id="rId132" Type="http://schemas.openxmlformats.org/officeDocument/2006/relationships/hyperlink" Target="https://www.boerse.de/historische-kurse/Silberpreis/XC0009653103" TargetMode="External"/><Relationship Id="rId153" Type="http://schemas.openxmlformats.org/officeDocument/2006/relationships/hyperlink" Target="https://www.boerse.de/historische-kurse/Silberpreis/XC0009653103" TargetMode="External"/><Relationship Id="rId174" Type="http://schemas.openxmlformats.org/officeDocument/2006/relationships/hyperlink" Target="https://www.boerse.de/historische-kurse/Silberpreis/XC0009653103" TargetMode="External"/><Relationship Id="rId195" Type="http://schemas.openxmlformats.org/officeDocument/2006/relationships/hyperlink" Target="https://www.boerse.de/historische-kurse/Silberpreis/XC0009653103" TargetMode="External"/><Relationship Id="rId209" Type="http://schemas.openxmlformats.org/officeDocument/2006/relationships/hyperlink" Target="https://www.boerse.de/historische-kurse/Silberpreis/XC0009653103" TargetMode="External"/><Relationship Id="rId220" Type="http://schemas.openxmlformats.org/officeDocument/2006/relationships/hyperlink" Target="https://www.boerse.de/historische-kurse/Silberpreis/XC0009653103" TargetMode="External"/><Relationship Id="rId241" Type="http://schemas.openxmlformats.org/officeDocument/2006/relationships/hyperlink" Target="https://www.boerse.de/historische-kurse/Silberpreis/XC0009653103" TargetMode="External"/><Relationship Id="rId15" Type="http://schemas.openxmlformats.org/officeDocument/2006/relationships/hyperlink" Target="https://www.boerse.de/historische-kurse/Silberpreis/XC0009653103" TargetMode="External"/><Relationship Id="rId36" Type="http://schemas.openxmlformats.org/officeDocument/2006/relationships/hyperlink" Target="https://www.boerse.de/historische-kurse/Silberpreis/XC0009653103" TargetMode="External"/><Relationship Id="rId57" Type="http://schemas.openxmlformats.org/officeDocument/2006/relationships/hyperlink" Target="https://www.boerse.de/historische-kurse/Silberpreis/XC0009653103" TargetMode="External"/><Relationship Id="rId262" Type="http://schemas.openxmlformats.org/officeDocument/2006/relationships/hyperlink" Target="https://www.boerse.de/historische-kurse/Silberpreis/XC0009653103" TargetMode="External"/><Relationship Id="rId78" Type="http://schemas.openxmlformats.org/officeDocument/2006/relationships/hyperlink" Target="https://www.boerse.de/historische-kurse/Silberpreis/XC0009653103" TargetMode="External"/><Relationship Id="rId99" Type="http://schemas.openxmlformats.org/officeDocument/2006/relationships/hyperlink" Target="https://www.boerse.de/historische-kurse/Silberpreis/XC0009653103" TargetMode="External"/><Relationship Id="rId101" Type="http://schemas.openxmlformats.org/officeDocument/2006/relationships/hyperlink" Target="https://www.boerse.de/historische-kurse/Silberpreis/XC0009653103" TargetMode="External"/><Relationship Id="rId122" Type="http://schemas.openxmlformats.org/officeDocument/2006/relationships/hyperlink" Target="https://www.boerse.de/historische-kurse/Silberpreis/XC0009653103" TargetMode="External"/><Relationship Id="rId143" Type="http://schemas.openxmlformats.org/officeDocument/2006/relationships/hyperlink" Target="https://www.boerse.de/historische-kurse/Silberpreis/XC0009653103" TargetMode="External"/><Relationship Id="rId164" Type="http://schemas.openxmlformats.org/officeDocument/2006/relationships/hyperlink" Target="https://www.boerse.de/historische-kurse/Silberpreis/XC0009653103" TargetMode="External"/><Relationship Id="rId185" Type="http://schemas.openxmlformats.org/officeDocument/2006/relationships/hyperlink" Target="https://www.boerse.de/historische-kurse/Silberpreis/XC0009653103" TargetMode="External"/><Relationship Id="rId9" Type="http://schemas.openxmlformats.org/officeDocument/2006/relationships/hyperlink" Target="https://www.boerse.de/historische-kurse/Silberpreis/XC0009653103" TargetMode="External"/><Relationship Id="rId210" Type="http://schemas.openxmlformats.org/officeDocument/2006/relationships/hyperlink" Target="https://www.boerse.de/historische-kurse/Silberpreis/XC0009653103" TargetMode="External"/><Relationship Id="rId26" Type="http://schemas.openxmlformats.org/officeDocument/2006/relationships/hyperlink" Target="https://www.boerse.de/historische-kurse/Silberpreis/XC0009653103" TargetMode="External"/><Relationship Id="rId231" Type="http://schemas.openxmlformats.org/officeDocument/2006/relationships/hyperlink" Target="https://www.boerse.de/historische-kurse/Silberpreis/XC0009653103" TargetMode="External"/><Relationship Id="rId252" Type="http://schemas.openxmlformats.org/officeDocument/2006/relationships/hyperlink" Target="https://www.boerse.de/historische-kurse/Silberpreis/XC0009653103" TargetMode="External"/><Relationship Id="rId273" Type="http://schemas.openxmlformats.org/officeDocument/2006/relationships/hyperlink" Target="https://www.boerse.de/historische-kurse/Silberpreis/XC0009653103" TargetMode="External"/><Relationship Id="rId47" Type="http://schemas.openxmlformats.org/officeDocument/2006/relationships/hyperlink" Target="https://www.boerse.de/historische-kurse/Silberpreis/XC0009653103" TargetMode="External"/><Relationship Id="rId68" Type="http://schemas.openxmlformats.org/officeDocument/2006/relationships/hyperlink" Target="https://www.boerse.de/historische-kurse/Silberpreis/XC0009653103" TargetMode="External"/><Relationship Id="rId89" Type="http://schemas.openxmlformats.org/officeDocument/2006/relationships/hyperlink" Target="https://www.boerse.de/historische-kurse/Silberpreis/XC0009653103" TargetMode="External"/><Relationship Id="rId112" Type="http://schemas.openxmlformats.org/officeDocument/2006/relationships/hyperlink" Target="https://www.boerse.de/historische-kurse/Silberpreis/XC0009653103" TargetMode="External"/><Relationship Id="rId133" Type="http://schemas.openxmlformats.org/officeDocument/2006/relationships/hyperlink" Target="https://www.boerse.de/historische-kurse/Silberpreis/XC0009653103" TargetMode="External"/><Relationship Id="rId154" Type="http://schemas.openxmlformats.org/officeDocument/2006/relationships/hyperlink" Target="https://www.boerse.de/historische-kurse/Silberpreis/XC0009653103" TargetMode="External"/><Relationship Id="rId175" Type="http://schemas.openxmlformats.org/officeDocument/2006/relationships/hyperlink" Target="https://www.boerse.de/historische-kurse/Silberpreis/XC0009653103" TargetMode="External"/><Relationship Id="rId196" Type="http://schemas.openxmlformats.org/officeDocument/2006/relationships/hyperlink" Target="https://www.boerse.de/historische-kurse/Silberpreis/XC0009653103" TargetMode="External"/><Relationship Id="rId200" Type="http://schemas.openxmlformats.org/officeDocument/2006/relationships/hyperlink" Target="https://www.boerse.de/historische-kurse/Silberpreis/XC0009653103" TargetMode="External"/><Relationship Id="rId16" Type="http://schemas.openxmlformats.org/officeDocument/2006/relationships/hyperlink" Target="https://www.boerse.de/historische-kurse/Silberpreis/XC0009653103" TargetMode="External"/><Relationship Id="rId221" Type="http://schemas.openxmlformats.org/officeDocument/2006/relationships/hyperlink" Target="https://www.boerse.de/historische-kurse/Silberpreis/XC0009653103" TargetMode="External"/><Relationship Id="rId242" Type="http://schemas.openxmlformats.org/officeDocument/2006/relationships/hyperlink" Target="https://www.boerse.de/historische-kurse/Silberpreis/XC0009653103" TargetMode="External"/><Relationship Id="rId263" Type="http://schemas.openxmlformats.org/officeDocument/2006/relationships/hyperlink" Target="https://www.boerse.de/historische-kurse/Silberpreis/XC0009653103" TargetMode="External"/><Relationship Id="rId37" Type="http://schemas.openxmlformats.org/officeDocument/2006/relationships/hyperlink" Target="https://www.boerse.de/historische-kurse/Silberpreis/XC0009653103" TargetMode="External"/><Relationship Id="rId58" Type="http://schemas.openxmlformats.org/officeDocument/2006/relationships/hyperlink" Target="https://www.boerse.de/historische-kurse/Silberpreis/XC0009653103" TargetMode="External"/><Relationship Id="rId79" Type="http://schemas.openxmlformats.org/officeDocument/2006/relationships/hyperlink" Target="https://www.boerse.de/historische-kurse/Silberpreis/XC0009653103" TargetMode="External"/><Relationship Id="rId102" Type="http://schemas.openxmlformats.org/officeDocument/2006/relationships/hyperlink" Target="https://www.boerse.de/historische-kurse/Silberpreis/XC0009653103" TargetMode="External"/><Relationship Id="rId123" Type="http://schemas.openxmlformats.org/officeDocument/2006/relationships/hyperlink" Target="https://www.boerse.de/historische-kurse/Silberpreis/XC0009653103" TargetMode="External"/><Relationship Id="rId144" Type="http://schemas.openxmlformats.org/officeDocument/2006/relationships/hyperlink" Target="https://www.boerse.de/historische-kurse/Silberpreis/XC0009653103" TargetMode="External"/><Relationship Id="rId90" Type="http://schemas.openxmlformats.org/officeDocument/2006/relationships/hyperlink" Target="https://www.boerse.de/historische-kurse/Silberpreis/XC0009653103" TargetMode="External"/><Relationship Id="rId165" Type="http://schemas.openxmlformats.org/officeDocument/2006/relationships/hyperlink" Target="https://www.boerse.de/historische-kurse/Silberpreis/XC0009653103" TargetMode="External"/><Relationship Id="rId186" Type="http://schemas.openxmlformats.org/officeDocument/2006/relationships/hyperlink" Target="https://www.boerse.de/historische-kurse/Silberpreis/XC0009653103" TargetMode="External"/><Relationship Id="rId211" Type="http://schemas.openxmlformats.org/officeDocument/2006/relationships/hyperlink" Target="https://www.boerse.de/historische-kurse/Silberpreis/XC0009653103" TargetMode="External"/><Relationship Id="rId232" Type="http://schemas.openxmlformats.org/officeDocument/2006/relationships/hyperlink" Target="https://www.boerse.de/historische-kurse/Silberpreis/XC0009653103" TargetMode="External"/><Relationship Id="rId253" Type="http://schemas.openxmlformats.org/officeDocument/2006/relationships/hyperlink" Target="https://www.boerse.de/historische-kurse/Silberpreis/XC0009653103" TargetMode="External"/><Relationship Id="rId274" Type="http://schemas.openxmlformats.org/officeDocument/2006/relationships/printerSettings" Target="../printerSettings/printerSettings1.bin"/><Relationship Id="rId27" Type="http://schemas.openxmlformats.org/officeDocument/2006/relationships/hyperlink" Target="https://www.boerse.de/historische-kurse/Silberpreis/XC0009653103" TargetMode="External"/><Relationship Id="rId48" Type="http://schemas.openxmlformats.org/officeDocument/2006/relationships/hyperlink" Target="https://www.boerse.de/historische-kurse/Silberpreis/XC0009653103" TargetMode="External"/><Relationship Id="rId69" Type="http://schemas.openxmlformats.org/officeDocument/2006/relationships/hyperlink" Target="https://www.boerse.de/historische-kurse/Silberpreis/XC0009653103" TargetMode="External"/><Relationship Id="rId113" Type="http://schemas.openxmlformats.org/officeDocument/2006/relationships/hyperlink" Target="https://www.boerse.de/historische-kurse/Silberpreis/XC0009653103" TargetMode="External"/><Relationship Id="rId134" Type="http://schemas.openxmlformats.org/officeDocument/2006/relationships/hyperlink" Target="https://www.boerse.de/historische-kurse/Silberpreis/XC0009653103" TargetMode="External"/><Relationship Id="rId80" Type="http://schemas.openxmlformats.org/officeDocument/2006/relationships/hyperlink" Target="https://www.boerse.de/historische-kurse/Silberpreis/XC0009653103" TargetMode="External"/><Relationship Id="rId155" Type="http://schemas.openxmlformats.org/officeDocument/2006/relationships/hyperlink" Target="https://www.boerse.de/historische-kurse/Silberpreis/XC0009653103" TargetMode="External"/><Relationship Id="rId176" Type="http://schemas.openxmlformats.org/officeDocument/2006/relationships/hyperlink" Target="https://www.boerse.de/historische-kurse/Silberpreis/XC0009653103" TargetMode="External"/><Relationship Id="rId197" Type="http://schemas.openxmlformats.org/officeDocument/2006/relationships/hyperlink" Target="https://www.boerse.de/historische-kurse/Silberpreis/XC0009653103" TargetMode="External"/><Relationship Id="rId201" Type="http://schemas.openxmlformats.org/officeDocument/2006/relationships/hyperlink" Target="https://www.boerse.de/historische-kurse/Silberpreis/XC0009653103" TargetMode="External"/><Relationship Id="rId222" Type="http://schemas.openxmlformats.org/officeDocument/2006/relationships/hyperlink" Target="https://www.boerse.de/historische-kurse/Silberpreis/XC0009653103" TargetMode="External"/><Relationship Id="rId243" Type="http://schemas.openxmlformats.org/officeDocument/2006/relationships/hyperlink" Target="https://www.boerse.de/historische-kurse/Silberpreis/XC0009653103" TargetMode="External"/><Relationship Id="rId264" Type="http://schemas.openxmlformats.org/officeDocument/2006/relationships/hyperlink" Target="https://www.boerse.de/historische-kurse/Silberpreis/XC0009653103" TargetMode="External"/><Relationship Id="rId17" Type="http://schemas.openxmlformats.org/officeDocument/2006/relationships/hyperlink" Target="https://www.boerse.de/historische-kurse/Silberpreis/XC0009653103" TargetMode="External"/><Relationship Id="rId38" Type="http://schemas.openxmlformats.org/officeDocument/2006/relationships/hyperlink" Target="https://www.boerse.de/historische-kurse/Silberpreis/XC0009653103" TargetMode="External"/><Relationship Id="rId59" Type="http://schemas.openxmlformats.org/officeDocument/2006/relationships/hyperlink" Target="https://www.boerse.de/historische-kurse/Silberpreis/XC0009653103" TargetMode="External"/><Relationship Id="rId103" Type="http://schemas.openxmlformats.org/officeDocument/2006/relationships/hyperlink" Target="https://www.boerse.de/historische-kurse/Silberpreis/XC0009653103" TargetMode="External"/><Relationship Id="rId124" Type="http://schemas.openxmlformats.org/officeDocument/2006/relationships/hyperlink" Target="https://www.boerse.de/historische-kurse/Silberpreis/XC0009653103" TargetMode="External"/><Relationship Id="rId70" Type="http://schemas.openxmlformats.org/officeDocument/2006/relationships/hyperlink" Target="https://www.boerse.de/historische-kurse/Silberpreis/XC0009653103" TargetMode="External"/><Relationship Id="rId91" Type="http://schemas.openxmlformats.org/officeDocument/2006/relationships/hyperlink" Target="https://www.boerse.de/historische-kurse/Silberpreis/XC0009653103" TargetMode="External"/><Relationship Id="rId145" Type="http://schemas.openxmlformats.org/officeDocument/2006/relationships/hyperlink" Target="https://www.boerse.de/historische-kurse/Silberpreis/XC0009653103" TargetMode="External"/><Relationship Id="rId166" Type="http://schemas.openxmlformats.org/officeDocument/2006/relationships/hyperlink" Target="https://www.boerse.de/historische-kurse/Silberpreis/XC0009653103" TargetMode="External"/><Relationship Id="rId187" Type="http://schemas.openxmlformats.org/officeDocument/2006/relationships/hyperlink" Target="https://www.boerse.de/historische-kurse/Silberpreis/XC0009653103" TargetMode="External"/><Relationship Id="rId1" Type="http://schemas.openxmlformats.org/officeDocument/2006/relationships/hyperlink" Target="https://www.boerse.de/historische-kurse/Silberpreis/XC0009653103" TargetMode="External"/><Relationship Id="rId212" Type="http://schemas.openxmlformats.org/officeDocument/2006/relationships/hyperlink" Target="https://www.boerse.de/historische-kurse/Silberpreis/XC0009653103" TargetMode="External"/><Relationship Id="rId233" Type="http://schemas.openxmlformats.org/officeDocument/2006/relationships/hyperlink" Target="https://www.boerse.de/historische-kurse/Silberpreis/XC0009653103" TargetMode="External"/><Relationship Id="rId254" Type="http://schemas.openxmlformats.org/officeDocument/2006/relationships/hyperlink" Target="https://www.boerse.de/historische-kurse/Silberpreis/XC0009653103" TargetMode="External"/><Relationship Id="rId28" Type="http://schemas.openxmlformats.org/officeDocument/2006/relationships/hyperlink" Target="https://www.boerse.de/historische-kurse/Silberpreis/XC0009653103" TargetMode="External"/><Relationship Id="rId49" Type="http://schemas.openxmlformats.org/officeDocument/2006/relationships/hyperlink" Target="https://www.boerse.de/historische-kurse/Silberpreis/XC0009653103" TargetMode="External"/><Relationship Id="rId114" Type="http://schemas.openxmlformats.org/officeDocument/2006/relationships/hyperlink" Target="https://www.boerse.de/historische-kurse/Silberpreis/XC0009653103" TargetMode="External"/><Relationship Id="rId60" Type="http://schemas.openxmlformats.org/officeDocument/2006/relationships/hyperlink" Target="https://www.boerse.de/historische-kurse/Silberpreis/XC0009653103" TargetMode="External"/><Relationship Id="rId81" Type="http://schemas.openxmlformats.org/officeDocument/2006/relationships/hyperlink" Target="https://www.boerse.de/historische-kurse/Silberpreis/XC0009653103" TargetMode="External"/><Relationship Id="rId135" Type="http://schemas.openxmlformats.org/officeDocument/2006/relationships/hyperlink" Target="https://www.boerse.de/historische-kurse/Silberpreis/XC0009653103" TargetMode="External"/><Relationship Id="rId156" Type="http://schemas.openxmlformats.org/officeDocument/2006/relationships/hyperlink" Target="https://www.boerse.de/historische-kurse/Silberpreis/XC0009653103" TargetMode="External"/><Relationship Id="rId177" Type="http://schemas.openxmlformats.org/officeDocument/2006/relationships/hyperlink" Target="https://www.boerse.de/historische-kurse/Silberpreis/XC0009653103" TargetMode="External"/><Relationship Id="rId198" Type="http://schemas.openxmlformats.org/officeDocument/2006/relationships/hyperlink" Target="https://www.boerse.de/historische-kurse/Silberpreis/XC0009653103" TargetMode="External"/><Relationship Id="rId202" Type="http://schemas.openxmlformats.org/officeDocument/2006/relationships/hyperlink" Target="https://www.boerse.de/historische-kurse/Silberpreis/XC0009653103" TargetMode="External"/><Relationship Id="rId223" Type="http://schemas.openxmlformats.org/officeDocument/2006/relationships/hyperlink" Target="https://www.boerse.de/historische-kurse/Silberpreis/XC0009653103" TargetMode="External"/><Relationship Id="rId244" Type="http://schemas.openxmlformats.org/officeDocument/2006/relationships/hyperlink" Target="https://www.boerse.de/historische-kurse/Silberpreis/XC0009653103" TargetMode="External"/><Relationship Id="rId18" Type="http://schemas.openxmlformats.org/officeDocument/2006/relationships/hyperlink" Target="https://www.boerse.de/historische-kurse/Silberpreis/XC0009653103" TargetMode="External"/><Relationship Id="rId39" Type="http://schemas.openxmlformats.org/officeDocument/2006/relationships/hyperlink" Target="https://www.boerse.de/historische-kurse/Silberpreis/XC0009653103" TargetMode="External"/><Relationship Id="rId265" Type="http://schemas.openxmlformats.org/officeDocument/2006/relationships/hyperlink" Target="https://www.boerse.de/historische-kurse/Silberpreis/XC0009653103" TargetMode="External"/><Relationship Id="rId50" Type="http://schemas.openxmlformats.org/officeDocument/2006/relationships/hyperlink" Target="https://www.boerse.de/historische-kurse/Silberpreis/XC0009653103" TargetMode="External"/><Relationship Id="rId104" Type="http://schemas.openxmlformats.org/officeDocument/2006/relationships/hyperlink" Target="https://www.boerse.de/historische-kurse/Silberpreis/XC0009653103" TargetMode="External"/><Relationship Id="rId125" Type="http://schemas.openxmlformats.org/officeDocument/2006/relationships/hyperlink" Target="https://www.boerse.de/historische-kurse/Silberpreis/XC0009653103" TargetMode="External"/><Relationship Id="rId146" Type="http://schemas.openxmlformats.org/officeDocument/2006/relationships/hyperlink" Target="https://www.boerse.de/historische-kurse/Silberpreis/XC0009653103" TargetMode="External"/><Relationship Id="rId167" Type="http://schemas.openxmlformats.org/officeDocument/2006/relationships/hyperlink" Target="https://www.boerse.de/historische-kurse/Silberpreis/XC0009653103" TargetMode="External"/><Relationship Id="rId188" Type="http://schemas.openxmlformats.org/officeDocument/2006/relationships/hyperlink" Target="https://www.boerse.de/historische-kurse/Silberpreis/XC0009653103" TargetMode="External"/><Relationship Id="rId71" Type="http://schemas.openxmlformats.org/officeDocument/2006/relationships/hyperlink" Target="https://www.boerse.de/historische-kurse/Silberpreis/XC0009653103" TargetMode="External"/><Relationship Id="rId92" Type="http://schemas.openxmlformats.org/officeDocument/2006/relationships/hyperlink" Target="https://www.boerse.de/historische-kurse/Silberpreis/XC0009653103" TargetMode="External"/><Relationship Id="rId213" Type="http://schemas.openxmlformats.org/officeDocument/2006/relationships/hyperlink" Target="https://www.boerse.de/historische-kurse/Silberpreis/XC0009653103" TargetMode="External"/><Relationship Id="rId234" Type="http://schemas.openxmlformats.org/officeDocument/2006/relationships/hyperlink" Target="https://www.boerse.de/historische-kurse/Silberpreis/XC0009653103" TargetMode="External"/><Relationship Id="rId2" Type="http://schemas.openxmlformats.org/officeDocument/2006/relationships/hyperlink" Target="https://www.boerse.de/historische-kurse/Silberpreis/XC0009653103" TargetMode="External"/><Relationship Id="rId29" Type="http://schemas.openxmlformats.org/officeDocument/2006/relationships/hyperlink" Target="https://www.boerse.de/historische-kurse/Silberpreis/XC0009653103" TargetMode="External"/><Relationship Id="rId255" Type="http://schemas.openxmlformats.org/officeDocument/2006/relationships/hyperlink" Target="https://www.boerse.de/historische-kurse/Silberpreis/XC0009653103" TargetMode="External"/><Relationship Id="rId40" Type="http://schemas.openxmlformats.org/officeDocument/2006/relationships/hyperlink" Target="https://www.boerse.de/historische-kurse/Silberpreis/XC0009653103" TargetMode="External"/><Relationship Id="rId115" Type="http://schemas.openxmlformats.org/officeDocument/2006/relationships/hyperlink" Target="https://www.boerse.de/historische-kurse/Silberpreis/XC0009653103" TargetMode="External"/><Relationship Id="rId136" Type="http://schemas.openxmlformats.org/officeDocument/2006/relationships/hyperlink" Target="https://www.boerse.de/historische-kurse/Silberpreis/XC0009653103" TargetMode="External"/><Relationship Id="rId157" Type="http://schemas.openxmlformats.org/officeDocument/2006/relationships/hyperlink" Target="https://www.boerse.de/historische-kurse/Silberpreis/XC0009653103" TargetMode="External"/><Relationship Id="rId178" Type="http://schemas.openxmlformats.org/officeDocument/2006/relationships/hyperlink" Target="https://www.boerse.de/historische-kurse/Silberpreis/XC0009653103" TargetMode="External"/><Relationship Id="rId61" Type="http://schemas.openxmlformats.org/officeDocument/2006/relationships/hyperlink" Target="https://www.boerse.de/historische-kurse/Silberpreis/XC0009653103" TargetMode="External"/><Relationship Id="rId82" Type="http://schemas.openxmlformats.org/officeDocument/2006/relationships/hyperlink" Target="https://www.boerse.de/historische-kurse/Silberpreis/XC0009653103" TargetMode="External"/><Relationship Id="rId199" Type="http://schemas.openxmlformats.org/officeDocument/2006/relationships/hyperlink" Target="https://www.boerse.de/historische-kurse/Silberpreis/XC0009653103" TargetMode="External"/><Relationship Id="rId203" Type="http://schemas.openxmlformats.org/officeDocument/2006/relationships/hyperlink" Target="https://www.boerse.de/historische-kurse/Silberpreis/XC0009653103" TargetMode="External"/><Relationship Id="rId19" Type="http://schemas.openxmlformats.org/officeDocument/2006/relationships/hyperlink" Target="https://www.boerse.de/historische-kurse/Silberpreis/XC0009653103" TargetMode="External"/><Relationship Id="rId224" Type="http://schemas.openxmlformats.org/officeDocument/2006/relationships/hyperlink" Target="https://www.boerse.de/historische-kurse/Silberpreis/XC0009653103" TargetMode="External"/><Relationship Id="rId245" Type="http://schemas.openxmlformats.org/officeDocument/2006/relationships/hyperlink" Target="https://www.boerse.de/historische-kurse/Silberpreis/XC0009653103" TargetMode="External"/><Relationship Id="rId266" Type="http://schemas.openxmlformats.org/officeDocument/2006/relationships/hyperlink" Target="https://www.boerse.de/historische-kurse/Silberpreis/XC0009653103" TargetMode="External"/><Relationship Id="rId30" Type="http://schemas.openxmlformats.org/officeDocument/2006/relationships/hyperlink" Target="https://www.boerse.de/historische-kurse/Silberpreis/XC0009653103" TargetMode="External"/><Relationship Id="rId105" Type="http://schemas.openxmlformats.org/officeDocument/2006/relationships/hyperlink" Target="https://www.boerse.de/historische-kurse/Silberpreis/XC0009653103" TargetMode="External"/><Relationship Id="rId126" Type="http://schemas.openxmlformats.org/officeDocument/2006/relationships/hyperlink" Target="https://www.boerse.de/historische-kurse/Silberpreis/XC0009653103" TargetMode="External"/><Relationship Id="rId147" Type="http://schemas.openxmlformats.org/officeDocument/2006/relationships/hyperlink" Target="https://www.boerse.de/historische-kurse/Silberpreis/XC0009653103" TargetMode="External"/><Relationship Id="rId168" Type="http://schemas.openxmlformats.org/officeDocument/2006/relationships/hyperlink" Target="https://www.boerse.de/historische-kurse/Silberpreis/XC0009653103" TargetMode="External"/><Relationship Id="rId51" Type="http://schemas.openxmlformats.org/officeDocument/2006/relationships/hyperlink" Target="https://www.boerse.de/historische-kurse/Silberpreis/XC0009653103" TargetMode="External"/><Relationship Id="rId72" Type="http://schemas.openxmlformats.org/officeDocument/2006/relationships/hyperlink" Target="https://www.boerse.de/historische-kurse/Silberpreis/XC0009653103" TargetMode="External"/><Relationship Id="rId93" Type="http://schemas.openxmlformats.org/officeDocument/2006/relationships/hyperlink" Target="https://www.boerse.de/historische-kurse/Silberpreis/XC0009653103" TargetMode="External"/><Relationship Id="rId189" Type="http://schemas.openxmlformats.org/officeDocument/2006/relationships/hyperlink" Target="https://www.boerse.de/historische-kurse/Silberpreis/XC0009653103" TargetMode="External"/><Relationship Id="rId3" Type="http://schemas.openxmlformats.org/officeDocument/2006/relationships/hyperlink" Target="https://www.boerse.de/historische-kurse/Silberpreis/XC0009653103" TargetMode="External"/><Relationship Id="rId214" Type="http://schemas.openxmlformats.org/officeDocument/2006/relationships/hyperlink" Target="https://www.boerse.de/historische-kurse/Silberpreis/XC0009653103" TargetMode="External"/><Relationship Id="rId235" Type="http://schemas.openxmlformats.org/officeDocument/2006/relationships/hyperlink" Target="https://www.boerse.de/historische-kurse/Silberpreis/XC0009653103" TargetMode="External"/><Relationship Id="rId256" Type="http://schemas.openxmlformats.org/officeDocument/2006/relationships/hyperlink" Target="https://www.boerse.de/historische-kurse/Silberpreis/XC0009653103" TargetMode="External"/><Relationship Id="rId116" Type="http://schemas.openxmlformats.org/officeDocument/2006/relationships/hyperlink" Target="https://www.boerse.de/historische-kurse/Silberpreis/XC0009653103" TargetMode="External"/><Relationship Id="rId137" Type="http://schemas.openxmlformats.org/officeDocument/2006/relationships/hyperlink" Target="https://www.boerse.de/historische-kurse/Silberpreis/XC0009653103" TargetMode="External"/><Relationship Id="rId158" Type="http://schemas.openxmlformats.org/officeDocument/2006/relationships/hyperlink" Target="https://www.boerse.de/historische-kurse/Silberpreis/XC0009653103" TargetMode="External"/><Relationship Id="rId20" Type="http://schemas.openxmlformats.org/officeDocument/2006/relationships/hyperlink" Target="https://www.boerse.de/historische-kurse/Silberpreis/XC0009653103" TargetMode="External"/><Relationship Id="rId41" Type="http://schemas.openxmlformats.org/officeDocument/2006/relationships/hyperlink" Target="https://www.boerse.de/historische-kurse/Silberpreis/XC0009653103" TargetMode="External"/><Relationship Id="rId62" Type="http://schemas.openxmlformats.org/officeDocument/2006/relationships/hyperlink" Target="https://www.boerse.de/historische-kurse/Silberpreis/XC0009653103" TargetMode="External"/><Relationship Id="rId83" Type="http://schemas.openxmlformats.org/officeDocument/2006/relationships/hyperlink" Target="https://www.boerse.de/historische-kurse/Silberpreis/XC0009653103" TargetMode="External"/><Relationship Id="rId179" Type="http://schemas.openxmlformats.org/officeDocument/2006/relationships/hyperlink" Target="https://www.boerse.de/historische-kurse/Silberpreis/XC0009653103" TargetMode="External"/><Relationship Id="rId190" Type="http://schemas.openxmlformats.org/officeDocument/2006/relationships/hyperlink" Target="https://www.boerse.de/historische-kurse/Silberpreis/XC0009653103" TargetMode="External"/><Relationship Id="rId204" Type="http://schemas.openxmlformats.org/officeDocument/2006/relationships/hyperlink" Target="https://www.boerse.de/historische-kurse/Silberpreis/XC0009653103" TargetMode="External"/><Relationship Id="rId225" Type="http://schemas.openxmlformats.org/officeDocument/2006/relationships/hyperlink" Target="https://www.boerse.de/historische-kurse/Silberpreis/XC0009653103" TargetMode="External"/><Relationship Id="rId246" Type="http://schemas.openxmlformats.org/officeDocument/2006/relationships/hyperlink" Target="https://www.boerse.de/historische-kurse/Silberpreis/XC0009653103" TargetMode="External"/><Relationship Id="rId267" Type="http://schemas.openxmlformats.org/officeDocument/2006/relationships/hyperlink" Target="https://www.boerse.de/historische-kurse/Silberpreis/XC0009653103" TargetMode="External"/><Relationship Id="rId106" Type="http://schemas.openxmlformats.org/officeDocument/2006/relationships/hyperlink" Target="https://www.boerse.de/historische-kurse/Silberpreis/XC0009653103" TargetMode="External"/><Relationship Id="rId127" Type="http://schemas.openxmlformats.org/officeDocument/2006/relationships/hyperlink" Target="https://www.boerse.de/historische-kurse/Silberpreis/XC0009653103" TargetMode="External"/><Relationship Id="rId10" Type="http://schemas.openxmlformats.org/officeDocument/2006/relationships/hyperlink" Target="https://www.boerse.de/historische-kurse/Silberpreis/XC0009653103" TargetMode="External"/><Relationship Id="rId31" Type="http://schemas.openxmlformats.org/officeDocument/2006/relationships/hyperlink" Target="https://www.boerse.de/historische-kurse/Silberpreis/XC0009653103" TargetMode="External"/><Relationship Id="rId52" Type="http://schemas.openxmlformats.org/officeDocument/2006/relationships/hyperlink" Target="https://www.boerse.de/historische-kurse/Silberpreis/XC0009653103" TargetMode="External"/><Relationship Id="rId73" Type="http://schemas.openxmlformats.org/officeDocument/2006/relationships/hyperlink" Target="https://www.boerse.de/historische-kurse/Silberpreis/XC0009653103" TargetMode="External"/><Relationship Id="rId94" Type="http://schemas.openxmlformats.org/officeDocument/2006/relationships/hyperlink" Target="https://www.boerse.de/historische-kurse/Silberpreis/XC0009653103" TargetMode="External"/><Relationship Id="rId148" Type="http://schemas.openxmlformats.org/officeDocument/2006/relationships/hyperlink" Target="https://www.boerse.de/historische-kurse/Silberpreis/XC0009653103" TargetMode="External"/><Relationship Id="rId169" Type="http://schemas.openxmlformats.org/officeDocument/2006/relationships/hyperlink" Target="https://www.boerse.de/historische-kurse/Silberpreis/XC0009653103" TargetMode="External"/><Relationship Id="rId4" Type="http://schemas.openxmlformats.org/officeDocument/2006/relationships/hyperlink" Target="https://www.boerse.de/historische-kurse/Silberpreis/XC0009653103" TargetMode="External"/><Relationship Id="rId180" Type="http://schemas.openxmlformats.org/officeDocument/2006/relationships/hyperlink" Target="https://www.boerse.de/historische-kurse/Silberpreis/XC0009653103" TargetMode="External"/><Relationship Id="rId215" Type="http://schemas.openxmlformats.org/officeDocument/2006/relationships/hyperlink" Target="https://www.boerse.de/historische-kurse/Silberpreis/XC0009653103" TargetMode="External"/><Relationship Id="rId236" Type="http://schemas.openxmlformats.org/officeDocument/2006/relationships/hyperlink" Target="https://www.boerse.de/historische-kurse/Silberpreis/XC0009653103" TargetMode="External"/><Relationship Id="rId257" Type="http://schemas.openxmlformats.org/officeDocument/2006/relationships/hyperlink" Target="https://www.boerse.de/historische-kurse/Silberpreis/XC0009653103" TargetMode="External"/><Relationship Id="rId42" Type="http://schemas.openxmlformats.org/officeDocument/2006/relationships/hyperlink" Target="https://www.boerse.de/historische-kurse/Silberpreis/XC0009653103" TargetMode="External"/><Relationship Id="rId84" Type="http://schemas.openxmlformats.org/officeDocument/2006/relationships/hyperlink" Target="https://www.boerse.de/historische-kurse/Silberpreis/XC0009653103" TargetMode="External"/><Relationship Id="rId138" Type="http://schemas.openxmlformats.org/officeDocument/2006/relationships/hyperlink" Target="https://www.boerse.de/historische-kurse/Silberpreis/XC0009653103" TargetMode="External"/><Relationship Id="rId191" Type="http://schemas.openxmlformats.org/officeDocument/2006/relationships/hyperlink" Target="https://www.boerse.de/historische-kurse/Silberpreis/XC0009653103" TargetMode="External"/><Relationship Id="rId205" Type="http://schemas.openxmlformats.org/officeDocument/2006/relationships/hyperlink" Target="https://www.boerse.de/historische-kurse/Silberpreis/XC0009653103" TargetMode="External"/><Relationship Id="rId247" Type="http://schemas.openxmlformats.org/officeDocument/2006/relationships/hyperlink" Target="https://www.boerse.de/historische-kurse/Silberpreis/XC0009653103" TargetMode="External"/><Relationship Id="rId107" Type="http://schemas.openxmlformats.org/officeDocument/2006/relationships/hyperlink" Target="https://www.boerse.de/historische-kurse/Silberpreis/XC0009653103" TargetMode="External"/><Relationship Id="rId11" Type="http://schemas.openxmlformats.org/officeDocument/2006/relationships/hyperlink" Target="https://www.boerse.de/historische-kurse/Silberpreis/XC0009653103" TargetMode="External"/><Relationship Id="rId53" Type="http://schemas.openxmlformats.org/officeDocument/2006/relationships/hyperlink" Target="https://www.boerse.de/historische-kurse/Silberpreis/XC0009653103" TargetMode="External"/><Relationship Id="rId149" Type="http://schemas.openxmlformats.org/officeDocument/2006/relationships/hyperlink" Target="https://www.boerse.de/historische-kurse/Silberpreis/XC00096531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0A068-B479-4FB4-89C8-1634694EF9B8}">
  <dimension ref="A1:R282"/>
  <sheetViews>
    <sheetView tabSelected="1" topLeftCell="A246" zoomScale="110" zoomScaleNormal="110" workbookViewId="0">
      <selection activeCell="E280" sqref="E280"/>
    </sheetView>
  </sheetViews>
  <sheetFormatPr baseColWidth="10" defaultRowHeight="15" x14ac:dyDescent="0.25"/>
  <cols>
    <col min="1" max="1" width="11.42578125" style="4"/>
    <col min="2" max="2" width="11.42578125" style="2"/>
    <col min="6" max="6" width="12.140625" customWidth="1"/>
    <col min="7" max="7" width="13" style="13" customWidth="1"/>
    <col min="8" max="8" width="8.140625" customWidth="1"/>
    <col min="9" max="9" width="11.42578125" style="6"/>
    <col min="10" max="10" width="16" style="7" customWidth="1"/>
    <col min="11" max="11" width="5.5703125" style="18" customWidth="1"/>
    <col min="12" max="12" width="15.42578125" style="14" customWidth="1"/>
    <col min="13" max="13" width="15.140625" style="14" customWidth="1"/>
    <col min="14" max="14" width="16.7109375" style="14" customWidth="1"/>
    <col min="15" max="15" width="5.5703125" style="18" customWidth="1"/>
    <col min="16" max="16" width="25.7109375" style="14" customWidth="1"/>
    <col min="17" max="17" width="16.140625" customWidth="1"/>
    <col min="18" max="18" width="11.42578125" style="15"/>
  </cols>
  <sheetData>
    <row r="1" spans="1:18" ht="18.75" x14ac:dyDescent="0.3">
      <c r="A1" s="17" t="s">
        <v>19</v>
      </c>
    </row>
    <row r="3" spans="1:18" x14ac:dyDescent="0.25">
      <c r="A3" s="2" t="s">
        <v>20</v>
      </c>
      <c r="D3" s="40"/>
      <c r="E3" t="s">
        <v>26</v>
      </c>
      <c r="F3" t="s">
        <v>29</v>
      </c>
      <c r="I3" s="42"/>
      <c r="J3" s="37" t="s">
        <v>26</v>
      </c>
    </row>
    <row r="4" spans="1:18" ht="15" customHeight="1" x14ac:dyDescent="0.25">
      <c r="A4" s="2" t="s">
        <v>21</v>
      </c>
      <c r="D4" s="41"/>
      <c r="E4" t="s">
        <v>22</v>
      </c>
    </row>
    <row r="5" spans="1:18" s="23" customFormat="1" ht="19.5" customHeight="1" x14ac:dyDescent="0.25">
      <c r="A5" s="19"/>
      <c r="B5" s="21" t="s">
        <v>12</v>
      </c>
      <c r="C5" s="21" t="s">
        <v>13</v>
      </c>
      <c r="D5" s="21" t="s">
        <v>14</v>
      </c>
      <c r="E5" s="21" t="s">
        <v>15</v>
      </c>
      <c r="F5" s="21" t="s">
        <v>16</v>
      </c>
      <c r="G5" s="22" t="s">
        <v>28</v>
      </c>
      <c r="I5" s="24" t="s">
        <v>17</v>
      </c>
      <c r="J5" s="25" t="s">
        <v>18</v>
      </c>
      <c r="L5" s="26" t="s">
        <v>23</v>
      </c>
      <c r="M5" s="26" t="s">
        <v>24</v>
      </c>
      <c r="N5" s="26" t="s">
        <v>35</v>
      </c>
      <c r="O5" s="19"/>
      <c r="P5" s="26" t="s">
        <v>25</v>
      </c>
      <c r="Q5" s="23" t="s">
        <v>27</v>
      </c>
      <c r="R5" s="27"/>
    </row>
    <row r="6" spans="1:18" x14ac:dyDescent="0.25">
      <c r="A6" s="4">
        <v>2000</v>
      </c>
      <c r="B6" s="3" t="s">
        <v>0</v>
      </c>
      <c r="C6" s="1">
        <v>5.31</v>
      </c>
      <c r="D6" s="1">
        <v>5.45</v>
      </c>
      <c r="E6" s="1">
        <v>4.9400000000000004</v>
      </c>
      <c r="F6" s="1">
        <v>5.36</v>
      </c>
      <c r="G6" s="5">
        <f>C6/31.1</f>
        <v>0.17073954983922829</v>
      </c>
      <c r="I6" s="8">
        <v>2.2999999999999998</v>
      </c>
      <c r="J6" s="6">
        <v>1.4</v>
      </c>
      <c r="L6" s="14">
        <f>$D$4/(G6+(G6*$D$3/100))</f>
        <v>0</v>
      </c>
      <c r="M6" s="14">
        <f>L6</f>
        <v>0</v>
      </c>
      <c r="N6" s="14">
        <f>M6*G6</f>
        <v>0</v>
      </c>
      <c r="P6" s="14">
        <f>D4</f>
        <v>0</v>
      </c>
      <c r="Q6" s="14">
        <f>$D$4</f>
        <v>0</v>
      </c>
      <c r="R6" s="16">
        <f t="shared" ref="R6:R69" si="0">P6*(-1)*J6/100/12</f>
        <v>0</v>
      </c>
    </row>
    <row r="7" spans="1:18" x14ac:dyDescent="0.25">
      <c r="B7" s="3" t="s">
        <v>1</v>
      </c>
      <c r="C7" s="1">
        <v>5.36</v>
      </c>
      <c r="D7" s="1">
        <v>5.57</v>
      </c>
      <c r="E7" s="1">
        <v>5.23</v>
      </c>
      <c r="F7" s="1">
        <v>5.23</v>
      </c>
      <c r="G7" s="5">
        <f t="shared" ref="G7:G70" si="1">C7/31.1</f>
        <v>0.17234726688102894</v>
      </c>
      <c r="I7" s="8">
        <v>2.2999999999999998</v>
      </c>
      <c r="J7" s="6">
        <v>1.4</v>
      </c>
      <c r="L7" s="14">
        <f t="shared" ref="L7:L70" si="2">$D$4/(G7+(G7*$D$3/100))</f>
        <v>0</v>
      </c>
      <c r="M7" s="14">
        <f>M6+L7</f>
        <v>0</v>
      </c>
      <c r="N7" s="14">
        <f t="shared" ref="N7:N70" si="3">M7*G7</f>
        <v>0</v>
      </c>
      <c r="P7" s="14">
        <f>P6+P6*I6/100/12+$D$4+(P6*(I6/100/12))</f>
        <v>0</v>
      </c>
      <c r="Q7" s="14">
        <f>Q6+(Q6*(I6-J6)/100/12)+$D$4+(Q6*((I6-J6)/100/12))</f>
        <v>0</v>
      </c>
      <c r="R7" s="16">
        <f t="shared" si="0"/>
        <v>0</v>
      </c>
    </row>
    <row r="8" spans="1:18" x14ac:dyDescent="0.25">
      <c r="B8" s="3" t="s">
        <v>2</v>
      </c>
      <c r="C8" s="1">
        <v>5.23</v>
      </c>
      <c r="D8" s="1">
        <v>5.34</v>
      </c>
      <c r="E8" s="1">
        <v>5.17</v>
      </c>
      <c r="F8" s="1">
        <v>5.17</v>
      </c>
      <c r="G8" s="5">
        <f t="shared" si="1"/>
        <v>0.16816720257234727</v>
      </c>
      <c r="I8" s="8">
        <v>2.2999999999999998</v>
      </c>
      <c r="J8" s="6">
        <v>1.4</v>
      </c>
      <c r="L8" s="14">
        <f t="shared" si="2"/>
        <v>0</v>
      </c>
      <c r="M8" s="14">
        <f t="shared" ref="M8:M71" si="4">M7+L8</f>
        <v>0</v>
      </c>
      <c r="N8" s="14">
        <f t="shared" si="3"/>
        <v>0</v>
      </c>
      <c r="P8" s="14">
        <f t="shared" ref="P8:P71" si="5">P7+P7*I7/100/12+$D$4+(P7*(I7/100/12))</f>
        <v>0</v>
      </c>
      <c r="Q8" s="14">
        <f t="shared" ref="Q8:Q71" si="6">Q7+(Q7*(I7-J7)/100/12)+$D$4+(Q7*((I7-J7)/100/12))</f>
        <v>0</v>
      </c>
      <c r="R8" s="16">
        <f t="shared" si="0"/>
        <v>0</v>
      </c>
    </row>
    <row r="9" spans="1:18" x14ac:dyDescent="0.25">
      <c r="B9" s="3" t="s">
        <v>3</v>
      </c>
      <c r="C9" s="1">
        <v>5.17</v>
      </c>
      <c r="D9" s="1">
        <v>5.45</v>
      </c>
      <c r="E9" s="1">
        <v>5.17</v>
      </c>
      <c r="F9" s="1">
        <v>5.45</v>
      </c>
      <c r="G9" s="5">
        <f t="shared" si="1"/>
        <v>0.16623794212218648</v>
      </c>
      <c r="I9" s="8">
        <v>2.2999999999999998</v>
      </c>
      <c r="J9" s="6">
        <v>1.4</v>
      </c>
      <c r="L9" s="14">
        <f t="shared" si="2"/>
        <v>0</v>
      </c>
      <c r="M9" s="14">
        <f t="shared" si="4"/>
        <v>0</v>
      </c>
      <c r="N9" s="14">
        <f t="shared" si="3"/>
        <v>0</v>
      </c>
      <c r="P9" s="14">
        <f t="shared" si="5"/>
        <v>0</v>
      </c>
      <c r="Q9" s="14">
        <f t="shared" si="6"/>
        <v>0</v>
      </c>
      <c r="R9" s="16">
        <f t="shared" si="0"/>
        <v>0</v>
      </c>
    </row>
    <row r="10" spans="1:18" x14ac:dyDescent="0.25">
      <c r="B10" s="3" t="s">
        <v>4</v>
      </c>
      <c r="C10" s="1">
        <v>5.45</v>
      </c>
      <c r="D10" s="1">
        <v>5.66</v>
      </c>
      <c r="E10" s="1">
        <v>5.26</v>
      </c>
      <c r="F10" s="1">
        <v>5.26</v>
      </c>
      <c r="G10" s="5">
        <f t="shared" si="1"/>
        <v>0.17524115755627009</v>
      </c>
      <c r="I10" s="8">
        <v>2.2999999999999998</v>
      </c>
      <c r="J10" s="6">
        <v>1.4</v>
      </c>
      <c r="L10" s="14">
        <f t="shared" si="2"/>
        <v>0</v>
      </c>
      <c r="M10" s="14">
        <f t="shared" si="4"/>
        <v>0</v>
      </c>
      <c r="N10" s="14">
        <f t="shared" si="3"/>
        <v>0</v>
      </c>
      <c r="P10" s="14">
        <f t="shared" si="5"/>
        <v>0</v>
      </c>
      <c r="Q10" s="14">
        <f t="shared" si="6"/>
        <v>0</v>
      </c>
      <c r="R10" s="16">
        <f t="shared" si="0"/>
        <v>0</v>
      </c>
    </row>
    <row r="11" spans="1:18" x14ac:dyDescent="0.25">
      <c r="B11" s="3" t="s">
        <v>5</v>
      </c>
      <c r="C11" s="1">
        <v>5.26</v>
      </c>
      <c r="D11" s="1">
        <v>5.33</v>
      </c>
      <c r="E11" s="1">
        <v>5.19</v>
      </c>
      <c r="F11" s="1">
        <v>5.24</v>
      </c>
      <c r="G11" s="5">
        <f t="shared" si="1"/>
        <v>0.16913183279742763</v>
      </c>
      <c r="I11" s="8">
        <v>2.2999999999999998</v>
      </c>
      <c r="J11" s="6">
        <v>1.4</v>
      </c>
      <c r="L11" s="14">
        <f t="shared" si="2"/>
        <v>0</v>
      </c>
      <c r="M11" s="14">
        <f t="shared" si="4"/>
        <v>0</v>
      </c>
      <c r="N11" s="14">
        <f t="shared" si="3"/>
        <v>0</v>
      </c>
      <c r="P11" s="14">
        <f t="shared" si="5"/>
        <v>0</v>
      </c>
      <c r="Q11" s="14">
        <f t="shared" si="6"/>
        <v>0</v>
      </c>
      <c r="R11" s="16">
        <f t="shared" si="0"/>
        <v>0</v>
      </c>
    </row>
    <row r="12" spans="1:18" x14ac:dyDescent="0.25">
      <c r="B12" s="3" t="s">
        <v>6</v>
      </c>
      <c r="C12" s="1">
        <v>5.24</v>
      </c>
      <c r="D12" s="1">
        <v>5.42</v>
      </c>
      <c r="E12" s="1">
        <v>5.19</v>
      </c>
      <c r="F12" s="1">
        <v>5.35</v>
      </c>
      <c r="G12" s="5">
        <f t="shared" si="1"/>
        <v>0.1684887459807074</v>
      </c>
      <c r="I12" s="8">
        <v>2.2999999999999998</v>
      </c>
      <c r="J12" s="6">
        <v>1.4</v>
      </c>
      <c r="L12" s="14">
        <f t="shared" si="2"/>
        <v>0</v>
      </c>
      <c r="M12" s="14">
        <f t="shared" si="4"/>
        <v>0</v>
      </c>
      <c r="N12" s="14">
        <f t="shared" si="3"/>
        <v>0</v>
      </c>
      <c r="P12" s="14">
        <f t="shared" si="5"/>
        <v>0</v>
      </c>
      <c r="Q12" s="14">
        <f t="shared" si="6"/>
        <v>0</v>
      </c>
      <c r="R12" s="16">
        <f t="shared" si="0"/>
        <v>0</v>
      </c>
    </row>
    <row r="13" spans="1:18" x14ac:dyDescent="0.25">
      <c r="B13" s="3" t="s">
        <v>7</v>
      </c>
      <c r="C13" s="1">
        <v>5.35</v>
      </c>
      <c r="D13" s="1">
        <v>5.54</v>
      </c>
      <c r="E13" s="1">
        <v>5.28</v>
      </c>
      <c r="F13" s="1">
        <v>5.49</v>
      </c>
      <c r="G13" s="5">
        <f t="shared" si="1"/>
        <v>0.17202572347266878</v>
      </c>
      <c r="I13" s="8">
        <v>2.2999999999999998</v>
      </c>
      <c r="J13" s="6">
        <v>1.4</v>
      </c>
      <c r="L13" s="14">
        <f t="shared" si="2"/>
        <v>0</v>
      </c>
      <c r="M13" s="14">
        <f t="shared" si="4"/>
        <v>0</v>
      </c>
      <c r="N13" s="14">
        <f t="shared" si="3"/>
        <v>0</v>
      </c>
      <c r="P13" s="14">
        <f t="shared" si="5"/>
        <v>0</v>
      </c>
      <c r="Q13" s="14">
        <f t="shared" si="6"/>
        <v>0</v>
      </c>
      <c r="R13" s="16">
        <f t="shared" si="0"/>
        <v>0</v>
      </c>
    </row>
    <row r="14" spans="1:18" x14ac:dyDescent="0.25">
      <c r="B14" s="3" t="s">
        <v>8</v>
      </c>
      <c r="C14" s="1">
        <v>5.49</v>
      </c>
      <c r="D14" s="1">
        <v>5.74</v>
      </c>
      <c r="E14" s="1">
        <v>5.49</v>
      </c>
      <c r="F14" s="1">
        <v>5.55</v>
      </c>
      <c r="G14" s="5">
        <f t="shared" si="1"/>
        <v>0.17652733118971062</v>
      </c>
      <c r="I14" s="8">
        <v>2.2999999999999998</v>
      </c>
      <c r="J14" s="6">
        <v>1.4</v>
      </c>
      <c r="L14" s="14">
        <f t="shared" si="2"/>
        <v>0</v>
      </c>
      <c r="M14" s="14">
        <f t="shared" si="4"/>
        <v>0</v>
      </c>
      <c r="N14" s="14">
        <f t="shared" si="3"/>
        <v>0</v>
      </c>
      <c r="P14" s="14">
        <f t="shared" si="5"/>
        <v>0</v>
      </c>
      <c r="Q14" s="14">
        <f t="shared" si="6"/>
        <v>0</v>
      </c>
      <c r="R14" s="16">
        <f t="shared" si="0"/>
        <v>0</v>
      </c>
    </row>
    <row r="15" spans="1:18" x14ac:dyDescent="0.25">
      <c r="B15" s="3" t="s">
        <v>9</v>
      </c>
      <c r="C15" s="1">
        <v>5.55</v>
      </c>
      <c r="D15" s="1">
        <v>5.76</v>
      </c>
      <c r="E15" s="1">
        <v>5.53</v>
      </c>
      <c r="F15" s="1">
        <v>5.63</v>
      </c>
      <c r="G15" s="5">
        <f t="shared" si="1"/>
        <v>0.17845659163987138</v>
      </c>
      <c r="I15" s="8">
        <v>2.2999999999999998</v>
      </c>
      <c r="J15" s="6">
        <v>1.4</v>
      </c>
      <c r="L15" s="14">
        <f t="shared" si="2"/>
        <v>0</v>
      </c>
      <c r="M15" s="14">
        <f t="shared" si="4"/>
        <v>0</v>
      </c>
      <c r="N15" s="14">
        <f t="shared" si="3"/>
        <v>0</v>
      </c>
      <c r="P15" s="14">
        <f t="shared" si="5"/>
        <v>0</v>
      </c>
      <c r="Q15" s="14">
        <f t="shared" si="6"/>
        <v>0</v>
      </c>
      <c r="R15" s="16">
        <f t="shared" si="0"/>
        <v>0</v>
      </c>
    </row>
    <row r="16" spans="1:18" x14ac:dyDescent="0.25">
      <c r="B16" s="3" t="s">
        <v>10</v>
      </c>
      <c r="C16" s="1">
        <v>5.63</v>
      </c>
      <c r="D16" s="1">
        <v>5.55</v>
      </c>
      <c r="E16" s="1">
        <v>5.33</v>
      </c>
      <c r="F16" s="1">
        <v>5.33</v>
      </c>
      <c r="G16" s="5">
        <f t="shared" si="1"/>
        <v>0.1810289389067524</v>
      </c>
      <c r="I16" s="8">
        <v>2.2999999999999998</v>
      </c>
      <c r="J16" s="6">
        <v>1.4</v>
      </c>
      <c r="L16" s="14">
        <f t="shared" si="2"/>
        <v>0</v>
      </c>
      <c r="M16" s="14">
        <f t="shared" si="4"/>
        <v>0</v>
      </c>
      <c r="N16" s="14">
        <f t="shared" si="3"/>
        <v>0</v>
      </c>
      <c r="P16" s="14">
        <f t="shared" si="5"/>
        <v>0</v>
      </c>
      <c r="Q16" s="14">
        <f t="shared" si="6"/>
        <v>0</v>
      </c>
      <c r="R16" s="16">
        <f t="shared" si="0"/>
        <v>0</v>
      </c>
    </row>
    <row r="17" spans="1:18" x14ac:dyDescent="0.25">
      <c r="B17" s="3" t="s">
        <v>11</v>
      </c>
      <c r="C17" s="1">
        <v>5.33</v>
      </c>
      <c r="D17" s="1">
        <v>5.35</v>
      </c>
      <c r="E17" s="1">
        <v>4.91</v>
      </c>
      <c r="F17" s="1">
        <v>4.91</v>
      </c>
      <c r="G17" s="5">
        <f t="shared" si="1"/>
        <v>0.17138263665594855</v>
      </c>
      <c r="I17" s="8">
        <v>2.2999999999999998</v>
      </c>
      <c r="J17" s="6">
        <v>1.4</v>
      </c>
      <c r="L17" s="14">
        <f t="shared" si="2"/>
        <v>0</v>
      </c>
      <c r="M17" s="14">
        <f t="shared" si="4"/>
        <v>0</v>
      </c>
      <c r="N17" s="14">
        <f t="shared" si="3"/>
        <v>0</v>
      </c>
      <c r="P17" s="14">
        <f t="shared" si="5"/>
        <v>0</v>
      </c>
      <c r="Q17" s="14">
        <f t="shared" si="6"/>
        <v>0</v>
      </c>
      <c r="R17" s="16">
        <f t="shared" si="0"/>
        <v>0</v>
      </c>
    </row>
    <row r="18" spans="1:18" s="4" customFormat="1" x14ac:dyDescent="0.25">
      <c r="A18" s="4">
        <v>2001</v>
      </c>
      <c r="B18" s="10" t="s">
        <v>0</v>
      </c>
      <c r="C18" s="11">
        <v>4.91</v>
      </c>
      <c r="D18" s="11">
        <v>5.23</v>
      </c>
      <c r="E18" s="11">
        <v>4.7300000000000004</v>
      </c>
      <c r="F18" s="11">
        <v>5.15</v>
      </c>
      <c r="G18" s="5">
        <f t="shared" si="1"/>
        <v>0.15787781350482316</v>
      </c>
      <c r="I18" s="12">
        <v>2.5499999999999998</v>
      </c>
      <c r="J18" s="9">
        <v>2</v>
      </c>
      <c r="K18" s="20"/>
      <c r="L18" s="14">
        <f t="shared" si="2"/>
        <v>0</v>
      </c>
      <c r="M18" s="14">
        <f t="shared" si="4"/>
        <v>0</v>
      </c>
      <c r="N18" s="14">
        <f t="shared" si="3"/>
        <v>0</v>
      </c>
      <c r="O18" s="20"/>
      <c r="P18" s="14">
        <f t="shared" si="5"/>
        <v>0</v>
      </c>
      <c r="Q18" s="14">
        <f t="shared" si="6"/>
        <v>0</v>
      </c>
      <c r="R18" s="16">
        <f t="shared" si="0"/>
        <v>0</v>
      </c>
    </row>
    <row r="19" spans="1:18" x14ac:dyDescent="0.25">
      <c r="B19" s="3" t="s">
        <v>1</v>
      </c>
      <c r="C19" s="1">
        <v>5.15</v>
      </c>
      <c r="D19" s="1">
        <v>5.09</v>
      </c>
      <c r="E19" s="1">
        <v>4.79</v>
      </c>
      <c r="F19" s="1">
        <v>4.79</v>
      </c>
      <c r="G19" s="5">
        <f t="shared" si="1"/>
        <v>0.16559485530546625</v>
      </c>
      <c r="I19" s="8">
        <v>2.5499999999999998</v>
      </c>
      <c r="J19" s="6">
        <v>2</v>
      </c>
      <c r="L19" s="14">
        <f t="shared" si="2"/>
        <v>0</v>
      </c>
      <c r="M19" s="14">
        <f t="shared" si="4"/>
        <v>0</v>
      </c>
      <c r="N19" s="14">
        <f t="shared" si="3"/>
        <v>0</v>
      </c>
      <c r="P19" s="14">
        <f t="shared" si="5"/>
        <v>0</v>
      </c>
      <c r="Q19" s="14">
        <f t="shared" si="6"/>
        <v>0</v>
      </c>
      <c r="R19" s="16">
        <f t="shared" si="0"/>
        <v>0</v>
      </c>
    </row>
    <row r="20" spans="1:18" x14ac:dyDescent="0.25">
      <c r="B20" s="3" t="s">
        <v>2</v>
      </c>
      <c r="C20" s="1">
        <v>4.79</v>
      </c>
      <c r="D20" s="1">
        <v>4.99</v>
      </c>
      <c r="E20" s="1">
        <v>4.72</v>
      </c>
      <c r="F20" s="1">
        <v>4.91</v>
      </c>
      <c r="G20" s="5">
        <f t="shared" si="1"/>
        <v>0.15401929260450159</v>
      </c>
      <c r="I20" s="8">
        <v>2.5499999999999998</v>
      </c>
      <c r="J20" s="6">
        <v>2</v>
      </c>
      <c r="L20" s="14">
        <f t="shared" si="2"/>
        <v>0</v>
      </c>
      <c r="M20" s="14">
        <f t="shared" si="4"/>
        <v>0</v>
      </c>
      <c r="N20" s="14">
        <f t="shared" si="3"/>
        <v>0</v>
      </c>
      <c r="P20" s="14">
        <f t="shared" si="5"/>
        <v>0</v>
      </c>
      <c r="Q20" s="14">
        <f t="shared" si="6"/>
        <v>0</v>
      </c>
      <c r="R20" s="16">
        <f t="shared" si="0"/>
        <v>0</v>
      </c>
    </row>
    <row r="21" spans="1:18" x14ac:dyDescent="0.25">
      <c r="B21" s="3" t="s">
        <v>3</v>
      </c>
      <c r="C21" s="1">
        <v>4.91</v>
      </c>
      <c r="D21" s="1">
        <v>5.01</v>
      </c>
      <c r="E21" s="1">
        <v>4.82</v>
      </c>
      <c r="F21" s="1">
        <v>4.92</v>
      </c>
      <c r="G21" s="5">
        <f t="shared" si="1"/>
        <v>0.15787781350482316</v>
      </c>
      <c r="I21" s="8">
        <v>2.5499999999999998</v>
      </c>
      <c r="J21" s="6">
        <v>2</v>
      </c>
      <c r="L21" s="14">
        <f t="shared" si="2"/>
        <v>0</v>
      </c>
      <c r="M21" s="14">
        <f t="shared" si="4"/>
        <v>0</v>
      </c>
      <c r="N21" s="14">
        <f t="shared" si="3"/>
        <v>0</v>
      </c>
      <c r="P21" s="14">
        <f t="shared" si="5"/>
        <v>0</v>
      </c>
      <c r="Q21" s="14">
        <f t="shared" si="6"/>
        <v>0</v>
      </c>
      <c r="R21" s="16">
        <f t="shared" si="0"/>
        <v>0</v>
      </c>
    </row>
    <row r="22" spans="1:18" x14ac:dyDescent="0.25">
      <c r="B22" s="3" t="s">
        <v>4</v>
      </c>
      <c r="C22" s="1">
        <v>4.92</v>
      </c>
      <c r="D22" s="1">
        <v>5.38</v>
      </c>
      <c r="E22" s="1">
        <v>4.87</v>
      </c>
      <c r="F22" s="1">
        <v>5.22</v>
      </c>
      <c r="G22" s="5">
        <f t="shared" si="1"/>
        <v>0.15819935691318326</v>
      </c>
      <c r="I22" s="8">
        <v>2.5499999999999998</v>
      </c>
      <c r="J22" s="6">
        <v>2</v>
      </c>
      <c r="L22" s="14">
        <f t="shared" si="2"/>
        <v>0</v>
      </c>
      <c r="M22" s="14">
        <f t="shared" si="4"/>
        <v>0</v>
      </c>
      <c r="N22" s="14">
        <f t="shared" si="3"/>
        <v>0</v>
      </c>
      <c r="P22" s="14">
        <f t="shared" si="5"/>
        <v>0</v>
      </c>
      <c r="Q22" s="14">
        <f t="shared" si="6"/>
        <v>0</v>
      </c>
      <c r="R22" s="16">
        <f t="shared" si="0"/>
        <v>0</v>
      </c>
    </row>
    <row r="23" spans="1:18" x14ac:dyDescent="0.25">
      <c r="B23" s="3" t="s">
        <v>5</v>
      </c>
      <c r="C23" s="1">
        <v>5.22</v>
      </c>
      <c r="D23" s="1">
        <v>5.19</v>
      </c>
      <c r="E23" s="1">
        <v>4.99</v>
      </c>
      <c r="F23" s="1">
        <v>5.1100000000000003</v>
      </c>
      <c r="G23" s="5">
        <f t="shared" si="1"/>
        <v>0.16784565916398711</v>
      </c>
      <c r="I23" s="8">
        <v>2.5499999999999998</v>
      </c>
      <c r="J23" s="6">
        <v>2</v>
      </c>
      <c r="L23" s="14">
        <f t="shared" si="2"/>
        <v>0</v>
      </c>
      <c r="M23" s="14">
        <f t="shared" si="4"/>
        <v>0</v>
      </c>
      <c r="N23" s="14">
        <f t="shared" si="3"/>
        <v>0</v>
      </c>
      <c r="P23" s="14">
        <f t="shared" si="5"/>
        <v>0</v>
      </c>
      <c r="Q23" s="14">
        <f t="shared" si="6"/>
        <v>0</v>
      </c>
      <c r="R23" s="16">
        <f t="shared" si="0"/>
        <v>0</v>
      </c>
    </row>
    <row r="24" spans="1:18" x14ac:dyDescent="0.25">
      <c r="B24" s="3" t="s">
        <v>6</v>
      </c>
      <c r="C24" s="1">
        <v>5.1100000000000003</v>
      </c>
      <c r="D24" s="1">
        <v>5.09</v>
      </c>
      <c r="E24" s="1">
        <v>4.8099999999999996</v>
      </c>
      <c r="F24" s="1">
        <v>4.8099999999999996</v>
      </c>
      <c r="G24" s="5">
        <f t="shared" si="1"/>
        <v>0.16430868167202572</v>
      </c>
      <c r="I24" s="8">
        <v>2.5499999999999998</v>
      </c>
      <c r="J24" s="6">
        <v>2</v>
      </c>
      <c r="L24" s="14">
        <f t="shared" si="2"/>
        <v>0</v>
      </c>
      <c r="M24" s="14">
        <f t="shared" si="4"/>
        <v>0</v>
      </c>
      <c r="N24" s="14">
        <f t="shared" si="3"/>
        <v>0</v>
      </c>
      <c r="P24" s="14">
        <f t="shared" si="5"/>
        <v>0</v>
      </c>
      <c r="Q24" s="14">
        <f t="shared" si="6"/>
        <v>0</v>
      </c>
      <c r="R24" s="16">
        <f t="shared" si="0"/>
        <v>0</v>
      </c>
    </row>
    <row r="25" spans="1:18" x14ac:dyDescent="0.25">
      <c r="B25" s="3" t="s">
        <v>7</v>
      </c>
      <c r="C25" s="1">
        <v>4.8099999999999996</v>
      </c>
      <c r="D25" s="1">
        <v>4.8099999999999996</v>
      </c>
      <c r="E25" s="1">
        <v>4.55</v>
      </c>
      <c r="F25" s="1">
        <v>4.58</v>
      </c>
      <c r="G25" s="5">
        <f t="shared" si="1"/>
        <v>0.15466237942122185</v>
      </c>
      <c r="I25" s="8">
        <v>2.5499999999999998</v>
      </c>
      <c r="J25" s="6">
        <v>2</v>
      </c>
      <c r="L25" s="14">
        <f t="shared" si="2"/>
        <v>0</v>
      </c>
      <c r="M25" s="14">
        <f t="shared" si="4"/>
        <v>0</v>
      </c>
      <c r="N25" s="14">
        <f t="shared" si="3"/>
        <v>0</v>
      </c>
      <c r="P25" s="14">
        <f t="shared" si="5"/>
        <v>0</v>
      </c>
      <c r="Q25" s="14">
        <f t="shared" si="6"/>
        <v>0</v>
      </c>
      <c r="R25" s="16">
        <f t="shared" si="0"/>
        <v>0</v>
      </c>
    </row>
    <row r="26" spans="1:18" x14ac:dyDescent="0.25">
      <c r="B26" s="3" t="s">
        <v>8</v>
      </c>
      <c r="C26" s="1">
        <v>4.58</v>
      </c>
      <c r="D26" s="1">
        <v>5.01</v>
      </c>
      <c r="E26" s="1">
        <v>4.58</v>
      </c>
      <c r="F26" s="1">
        <v>5</v>
      </c>
      <c r="G26" s="5">
        <f t="shared" si="1"/>
        <v>0.1472668810289389</v>
      </c>
      <c r="I26" s="8">
        <v>2.5499999999999998</v>
      </c>
      <c r="J26" s="6">
        <v>2</v>
      </c>
      <c r="L26" s="14">
        <f t="shared" si="2"/>
        <v>0</v>
      </c>
      <c r="M26" s="14">
        <f t="shared" si="4"/>
        <v>0</v>
      </c>
      <c r="N26" s="14">
        <f t="shared" si="3"/>
        <v>0</v>
      </c>
      <c r="P26" s="14">
        <f t="shared" si="5"/>
        <v>0</v>
      </c>
      <c r="Q26" s="14">
        <f t="shared" si="6"/>
        <v>0</v>
      </c>
      <c r="R26" s="16">
        <f t="shared" si="0"/>
        <v>0</v>
      </c>
    </row>
    <row r="27" spans="1:18" x14ac:dyDescent="0.25">
      <c r="B27" s="3" t="s">
        <v>9</v>
      </c>
      <c r="C27" s="1">
        <v>5</v>
      </c>
      <c r="D27" s="1">
        <v>5.0599999999999996</v>
      </c>
      <c r="E27" s="1">
        <v>4.6900000000000004</v>
      </c>
      <c r="F27" s="1">
        <v>4.72</v>
      </c>
      <c r="G27" s="5">
        <f t="shared" si="1"/>
        <v>0.16077170418006431</v>
      </c>
      <c r="I27" s="8">
        <v>2.5499999999999998</v>
      </c>
      <c r="J27" s="6">
        <v>2</v>
      </c>
      <c r="L27" s="14">
        <f t="shared" si="2"/>
        <v>0</v>
      </c>
      <c r="M27" s="14">
        <f t="shared" si="4"/>
        <v>0</v>
      </c>
      <c r="N27" s="14">
        <f t="shared" si="3"/>
        <v>0</v>
      </c>
      <c r="P27" s="14">
        <f t="shared" si="5"/>
        <v>0</v>
      </c>
      <c r="Q27" s="14">
        <f t="shared" si="6"/>
        <v>0</v>
      </c>
      <c r="R27" s="16">
        <f t="shared" si="0"/>
        <v>0</v>
      </c>
    </row>
    <row r="28" spans="1:18" x14ac:dyDescent="0.25">
      <c r="B28" s="3" t="s">
        <v>10</v>
      </c>
      <c r="C28" s="1">
        <v>4.72</v>
      </c>
      <c r="D28" s="1">
        <v>4.75</v>
      </c>
      <c r="E28" s="1">
        <v>4.59</v>
      </c>
      <c r="F28" s="1">
        <v>4.6500000000000004</v>
      </c>
      <c r="G28" s="5">
        <f t="shared" si="1"/>
        <v>0.1517684887459807</v>
      </c>
      <c r="I28" s="8">
        <v>2.5499999999999998</v>
      </c>
      <c r="J28" s="6">
        <v>2</v>
      </c>
      <c r="L28" s="14">
        <f t="shared" si="2"/>
        <v>0</v>
      </c>
      <c r="M28" s="14">
        <f t="shared" si="4"/>
        <v>0</v>
      </c>
      <c r="N28" s="14">
        <f t="shared" si="3"/>
        <v>0</v>
      </c>
      <c r="P28" s="14">
        <f t="shared" si="5"/>
        <v>0</v>
      </c>
      <c r="Q28" s="14">
        <f t="shared" si="6"/>
        <v>0</v>
      </c>
      <c r="R28" s="16">
        <f t="shared" si="0"/>
        <v>0</v>
      </c>
    </row>
    <row r="29" spans="1:18" x14ac:dyDescent="0.25">
      <c r="B29" s="3" t="s">
        <v>11</v>
      </c>
      <c r="C29" s="1">
        <v>4.6500000000000004</v>
      </c>
      <c r="D29" s="1">
        <v>5.16</v>
      </c>
      <c r="E29" s="1">
        <v>4.6500000000000004</v>
      </c>
      <c r="F29" s="1">
        <v>5.1100000000000003</v>
      </c>
      <c r="G29" s="5">
        <f t="shared" si="1"/>
        <v>0.14951768488745981</v>
      </c>
      <c r="I29" s="8">
        <v>2.5499999999999998</v>
      </c>
      <c r="J29" s="6">
        <v>2</v>
      </c>
      <c r="L29" s="14">
        <f t="shared" si="2"/>
        <v>0</v>
      </c>
      <c r="M29" s="14">
        <f t="shared" si="4"/>
        <v>0</v>
      </c>
      <c r="N29" s="14">
        <f t="shared" si="3"/>
        <v>0</v>
      </c>
      <c r="P29" s="14">
        <f t="shared" si="5"/>
        <v>0</v>
      </c>
      <c r="Q29" s="14">
        <f t="shared" si="6"/>
        <v>0</v>
      </c>
      <c r="R29" s="16">
        <f t="shared" si="0"/>
        <v>0</v>
      </c>
    </row>
    <row r="30" spans="1:18" s="4" customFormat="1" x14ac:dyDescent="0.25">
      <c r="A30" s="4">
        <v>2002</v>
      </c>
      <c r="B30" s="10" t="s">
        <v>0</v>
      </c>
      <c r="C30" s="11">
        <v>5.1100000000000003</v>
      </c>
      <c r="D30" s="11">
        <v>5.43</v>
      </c>
      <c r="E30" s="11">
        <v>4.8499999999999996</v>
      </c>
      <c r="F30" s="11">
        <v>4.95</v>
      </c>
      <c r="G30" s="5">
        <f t="shared" si="1"/>
        <v>0.16430868167202572</v>
      </c>
      <c r="I30" s="12">
        <v>2.4</v>
      </c>
      <c r="J30" s="9">
        <v>1.3</v>
      </c>
      <c r="K30" s="20"/>
      <c r="L30" s="14">
        <f t="shared" si="2"/>
        <v>0</v>
      </c>
      <c r="M30" s="14">
        <f t="shared" si="4"/>
        <v>0</v>
      </c>
      <c r="N30" s="14">
        <f t="shared" si="3"/>
        <v>0</v>
      </c>
      <c r="O30" s="20"/>
      <c r="P30" s="14">
        <f t="shared" si="5"/>
        <v>0</v>
      </c>
      <c r="Q30" s="14">
        <f t="shared" si="6"/>
        <v>0</v>
      </c>
      <c r="R30" s="16">
        <f t="shared" si="0"/>
        <v>0</v>
      </c>
    </row>
    <row r="31" spans="1:18" x14ac:dyDescent="0.25">
      <c r="B31" s="3" t="s">
        <v>1</v>
      </c>
      <c r="C31" s="1">
        <v>4.95</v>
      </c>
      <c r="D31" s="1">
        <v>5.26</v>
      </c>
      <c r="E31" s="1">
        <v>4.93</v>
      </c>
      <c r="F31" s="1">
        <v>5.12</v>
      </c>
      <c r="G31" s="5">
        <f t="shared" si="1"/>
        <v>0.15916398713826366</v>
      </c>
      <c r="I31" s="8">
        <v>2.4</v>
      </c>
      <c r="J31" s="6">
        <v>1.3</v>
      </c>
      <c r="L31" s="14">
        <f t="shared" si="2"/>
        <v>0</v>
      </c>
      <c r="M31" s="14">
        <f t="shared" si="4"/>
        <v>0</v>
      </c>
      <c r="N31" s="14">
        <f t="shared" si="3"/>
        <v>0</v>
      </c>
      <c r="P31" s="14">
        <f t="shared" si="5"/>
        <v>0</v>
      </c>
      <c r="Q31" s="14">
        <f t="shared" si="6"/>
        <v>0</v>
      </c>
      <c r="R31" s="16">
        <f t="shared" si="0"/>
        <v>0</v>
      </c>
    </row>
    <row r="32" spans="1:18" x14ac:dyDescent="0.25">
      <c r="B32" s="3" t="s">
        <v>2</v>
      </c>
      <c r="C32" s="1">
        <v>5.12</v>
      </c>
      <c r="D32" s="1">
        <v>5.36</v>
      </c>
      <c r="E32" s="1">
        <v>5.08</v>
      </c>
      <c r="F32" s="1">
        <v>5.36</v>
      </c>
      <c r="G32" s="5">
        <f t="shared" si="1"/>
        <v>0.16463022508038586</v>
      </c>
      <c r="I32" s="8">
        <v>2.4</v>
      </c>
      <c r="J32" s="6">
        <v>1.3</v>
      </c>
      <c r="L32" s="14">
        <f t="shared" si="2"/>
        <v>0</v>
      </c>
      <c r="M32" s="14">
        <f t="shared" si="4"/>
        <v>0</v>
      </c>
      <c r="N32" s="14">
        <f t="shared" si="3"/>
        <v>0</v>
      </c>
      <c r="P32" s="14">
        <f t="shared" si="5"/>
        <v>0</v>
      </c>
      <c r="Q32" s="14">
        <f t="shared" si="6"/>
        <v>0</v>
      </c>
      <c r="R32" s="16">
        <f t="shared" si="0"/>
        <v>0</v>
      </c>
    </row>
    <row r="33" spans="1:18" x14ac:dyDescent="0.25">
      <c r="B33" s="3" t="s">
        <v>3</v>
      </c>
      <c r="C33" s="1">
        <v>5.36</v>
      </c>
      <c r="D33" s="1">
        <v>5.36</v>
      </c>
      <c r="E33" s="1">
        <v>5.0199999999999996</v>
      </c>
      <c r="F33" s="1">
        <v>5.1100000000000003</v>
      </c>
      <c r="G33" s="5">
        <f t="shared" si="1"/>
        <v>0.17234726688102894</v>
      </c>
      <c r="I33" s="8">
        <v>2.4</v>
      </c>
      <c r="J33" s="6">
        <v>1.3</v>
      </c>
      <c r="L33" s="14">
        <f t="shared" si="2"/>
        <v>0</v>
      </c>
      <c r="M33" s="14">
        <f t="shared" si="4"/>
        <v>0</v>
      </c>
      <c r="N33" s="14">
        <f t="shared" si="3"/>
        <v>0</v>
      </c>
      <c r="P33" s="14">
        <f t="shared" si="5"/>
        <v>0</v>
      </c>
      <c r="Q33" s="14">
        <f t="shared" si="6"/>
        <v>0</v>
      </c>
      <c r="R33" s="16">
        <f t="shared" si="0"/>
        <v>0</v>
      </c>
    </row>
    <row r="34" spans="1:18" x14ac:dyDescent="0.25">
      <c r="B34" s="3" t="s">
        <v>4</v>
      </c>
      <c r="C34" s="1">
        <v>5.1100000000000003</v>
      </c>
      <c r="D34" s="1">
        <v>5.38</v>
      </c>
      <c r="E34" s="1">
        <v>5</v>
      </c>
      <c r="F34" s="1">
        <v>5.38</v>
      </c>
      <c r="G34" s="5">
        <f t="shared" si="1"/>
        <v>0.16430868167202572</v>
      </c>
      <c r="I34" s="8">
        <v>2.4</v>
      </c>
      <c r="J34" s="6">
        <v>1.3</v>
      </c>
      <c r="L34" s="14">
        <f t="shared" si="2"/>
        <v>0</v>
      </c>
      <c r="M34" s="14">
        <f t="shared" si="4"/>
        <v>0</v>
      </c>
      <c r="N34" s="14">
        <f t="shared" si="3"/>
        <v>0</v>
      </c>
      <c r="P34" s="14">
        <f t="shared" si="5"/>
        <v>0</v>
      </c>
      <c r="Q34" s="14">
        <f t="shared" si="6"/>
        <v>0</v>
      </c>
      <c r="R34" s="16">
        <f t="shared" si="0"/>
        <v>0</v>
      </c>
    </row>
    <row r="35" spans="1:18" x14ac:dyDescent="0.25">
      <c r="B35" s="3" t="s">
        <v>5</v>
      </c>
      <c r="C35" s="1">
        <v>5.38</v>
      </c>
      <c r="D35" s="1">
        <v>5.38</v>
      </c>
      <c r="E35" s="1">
        <v>4.88</v>
      </c>
      <c r="F35" s="1">
        <v>4.88</v>
      </c>
      <c r="G35" s="5">
        <f t="shared" si="1"/>
        <v>0.17299035369774918</v>
      </c>
      <c r="I35" s="8">
        <v>2.4</v>
      </c>
      <c r="J35" s="6">
        <v>1.3</v>
      </c>
      <c r="L35" s="14">
        <f t="shared" si="2"/>
        <v>0</v>
      </c>
      <c r="M35" s="14">
        <f t="shared" si="4"/>
        <v>0</v>
      </c>
      <c r="N35" s="14">
        <f t="shared" si="3"/>
        <v>0</v>
      </c>
      <c r="P35" s="14">
        <f t="shared" si="5"/>
        <v>0</v>
      </c>
      <c r="Q35" s="14">
        <f t="shared" si="6"/>
        <v>0</v>
      </c>
      <c r="R35" s="16">
        <f t="shared" si="0"/>
        <v>0</v>
      </c>
    </row>
    <row r="36" spans="1:18" x14ac:dyDescent="0.25">
      <c r="B36" s="3" t="s">
        <v>6</v>
      </c>
      <c r="C36" s="1">
        <v>4.88</v>
      </c>
      <c r="D36" s="1">
        <v>5.12</v>
      </c>
      <c r="E36" s="1">
        <v>4.74</v>
      </c>
      <c r="F36" s="1">
        <v>4.76</v>
      </c>
      <c r="G36" s="5">
        <f t="shared" si="1"/>
        <v>0.15691318327974277</v>
      </c>
      <c r="I36" s="8">
        <v>2.4</v>
      </c>
      <c r="J36" s="6">
        <v>1.3</v>
      </c>
      <c r="L36" s="14">
        <f t="shared" si="2"/>
        <v>0</v>
      </c>
      <c r="M36" s="14">
        <f t="shared" si="4"/>
        <v>0</v>
      </c>
      <c r="N36" s="14">
        <f t="shared" si="3"/>
        <v>0</v>
      </c>
      <c r="P36" s="14">
        <f t="shared" si="5"/>
        <v>0</v>
      </c>
      <c r="Q36" s="14">
        <f t="shared" si="6"/>
        <v>0</v>
      </c>
      <c r="R36" s="16">
        <f t="shared" si="0"/>
        <v>0</v>
      </c>
    </row>
    <row r="37" spans="1:18" x14ac:dyDescent="0.25">
      <c r="B37" s="3" t="s">
        <v>7</v>
      </c>
      <c r="C37" s="1">
        <v>4.76</v>
      </c>
      <c r="D37" s="1">
        <v>4.84</v>
      </c>
      <c r="E37" s="1">
        <v>4.5199999999999996</v>
      </c>
      <c r="F37" s="1">
        <v>4.63</v>
      </c>
      <c r="G37" s="5">
        <f t="shared" si="1"/>
        <v>0.1530546623794212</v>
      </c>
      <c r="I37" s="8">
        <v>2.4</v>
      </c>
      <c r="J37" s="6">
        <v>1.3</v>
      </c>
      <c r="L37" s="14">
        <f t="shared" si="2"/>
        <v>0</v>
      </c>
      <c r="M37" s="14">
        <f t="shared" si="4"/>
        <v>0</v>
      </c>
      <c r="N37" s="14">
        <f t="shared" si="3"/>
        <v>0</v>
      </c>
      <c r="P37" s="14">
        <f t="shared" si="5"/>
        <v>0</v>
      </c>
      <c r="Q37" s="14">
        <f t="shared" si="6"/>
        <v>0</v>
      </c>
      <c r="R37" s="16">
        <f t="shared" si="0"/>
        <v>0</v>
      </c>
    </row>
    <row r="38" spans="1:18" x14ac:dyDescent="0.25">
      <c r="B38" s="3" t="s">
        <v>8</v>
      </c>
      <c r="C38" s="1">
        <v>4.63</v>
      </c>
      <c r="D38" s="1">
        <v>4.74</v>
      </c>
      <c r="E38" s="1">
        <v>4.5</v>
      </c>
      <c r="F38" s="1">
        <v>4.5999999999999996</v>
      </c>
      <c r="G38" s="5">
        <f t="shared" si="1"/>
        <v>0.14887459807073955</v>
      </c>
      <c r="I38" s="8">
        <v>2.4</v>
      </c>
      <c r="J38" s="6">
        <v>1.3</v>
      </c>
      <c r="L38" s="14">
        <f t="shared" si="2"/>
        <v>0</v>
      </c>
      <c r="M38" s="14">
        <f t="shared" si="4"/>
        <v>0</v>
      </c>
      <c r="N38" s="14">
        <f t="shared" si="3"/>
        <v>0</v>
      </c>
      <c r="P38" s="14">
        <f t="shared" si="5"/>
        <v>0</v>
      </c>
      <c r="Q38" s="14">
        <f t="shared" si="6"/>
        <v>0</v>
      </c>
      <c r="R38" s="16">
        <f t="shared" si="0"/>
        <v>0</v>
      </c>
    </row>
    <row r="39" spans="1:18" x14ac:dyDescent="0.25">
      <c r="B39" s="3" t="s">
        <v>9</v>
      </c>
      <c r="C39" s="1">
        <v>4.5999999999999996</v>
      </c>
      <c r="D39" s="1">
        <v>4.59</v>
      </c>
      <c r="E39" s="1">
        <v>4.3499999999999996</v>
      </c>
      <c r="F39" s="1">
        <v>4.54</v>
      </c>
      <c r="G39" s="5">
        <f t="shared" si="1"/>
        <v>0.14790996784565916</v>
      </c>
      <c r="I39" s="8">
        <v>2.4</v>
      </c>
      <c r="J39" s="6">
        <v>1.3</v>
      </c>
      <c r="L39" s="14">
        <f t="shared" si="2"/>
        <v>0</v>
      </c>
      <c r="M39" s="14">
        <f t="shared" si="4"/>
        <v>0</v>
      </c>
      <c r="N39" s="14">
        <f t="shared" si="3"/>
        <v>0</v>
      </c>
      <c r="P39" s="14">
        <f t="shared" si="5"/>
        <v>0</v>
      </c>
      <c r="Q39" s="14">
        <f t="shared" si="6"/>
        <v>0</v>
      </c>
      <c r="R39" s="16">
        <f t="shared" si="0"/>
        <v>0</v>
      </c>
    </row>
    <row r="40" spans="1:18" x14ac:dyDescent="0.25">
      <c r="B40" s="3" t="s">
        <v>10</v>
      </c>
      <c r="C40" s="1">
        <v>4.54</v>
      </c>
      <c r="D40" s="1">
        <v>4.57</v>
      </c>
      <c r="E40" s="1">
        <v>4.45</v>
      </c>
      <c r="F40" s="1">
        <v>4.46</v>
      </c>
      <c r="G40" s="5">
        <f t="shared" si="1"/>
        <v>0.1459807073954984</v>
      </c>
      <c r="I40" s="8">
        <v>2.4</v>
      </c>
      <c r="J40" s="6">
        <v>1.3</v>
      </c>
      <c r="L40" s="14">
        <f t="shared" si="2"/>
        <v>0</v>
      </c>
      <c r="M40" s="14">
        <f t="shared" si="4"/>
        <v>0</v>
      </c>
      <c r="N40" s="14">
        <f t="shared" si="3"/>
        <v>0</v>
      </c>
      <c r="P40" s="14">
        <f t="shared" si="5"/>
        <v>0</v>
      </c>
      <c r="Q40" s="14">
        <f t="shared" si="6"/>
        <v>0</v>
      </c>
      <c r="R40" s="16">
        <f t="shared" si="0"/>
        <v>0</v>
      </c>
    </row>
    <row r="41" spans="1:18" x14ac:dyDescent="0.25">
      <c r="B41" s="3" t="s">
        <v>11</v>
      </c>
      <c r="C41" s="1">
        <v>4.46</v>
      </c>
      <c r="D41" s="1">
        <v>4.6500000000000004</v>
      </c>
      <c r="E41" s="1">
        <v>4.4400000000000004</v>
      </c>
      <c r="F41" s="1">
        <v>4.4400000000000004</v>
      </c>
      <c r="G41" s="5">
        <f t="shared" si="1"/>
        <v>0.14340836012861735</v>
      </c>
      <c r="I41" s="8">
        <v>2.4</v>
      </c>
      <c r="J41" s="6">
        <v>1.3</v>
      </c>
      <c r="L41" s="14">
        <f t="shared" si="2"/>
        <v>0</v>
      </c>
      <c r="M41" s="14">
        <f t="shared" si="4"/>
        <v>0</v>
      </c>
      <c r="N41" s="14">
        <f t="shared" si="3"/>
        <v>0</v>
      </c>
      <c r="P41" s="14">
        <f t="shared" si="5"/>
        <v>0</v>
      </c>
      <c r="Q41" s="14">
        <f t="shared" si="6"/>
        <v>0</v>
      </c>
      <c r="R41" s="16">
        <f t="shared" si="0"/>
        <v>0</v>
      </c>
    </row>
    <row r="42" spans="1:18" s="4" customFormat="1" x14ac:dyDescent="0.25">
      <c r="A42" s="4">
        <v>2003</v>
      </c>
      <c r="B42" s="10" t="s">
        <v>0</v>
      </c>
      <c r="C42" s="11">
        <v>4.4400000000000004</v>
      </c>
      <c r="D42" s="11">
        <v>4.68</v>
      </c>
      <c r="E42" s="11">
        <v>4.43</v>
      </c>
      <c r="F42" s="11">
        <v>4.5</v>
      </c>
      <c r="G42" s="5">
        <f t="shared" si="1"/>
        <v>0.14276527331189712</v>
      </c>
      <c r="I42" s="12">
        <v>2.2000000000000002</v>
      </c>
      <c r="J42" s="9">
        <v>1.1000000000000001</v>
      </c>
      <c r="K42" s="20"/>
      <c r="L42" s="14">
        <f t="shared" si="2"/>
        <v>0</v>
      </c>
      <c r="M42" s="14">
        <f t="shared" si="4"/>
        <v>0</v>
      </c>
      <c r="N42" s="14">
        <f t="shared" si="3"/>
        <v>0</v>
      </c>
      <c r="O42" s="20"/>
      <c r="P42" s="14">
        <f t="shared" si="5"/>
        <v>0</v>
      </c>
      <c r="Q42" s="14">
        <f t="shared" si="6"/>
        <v>0</v>
      </c>
      <c r="R42" s="16">
        <f t="shared" si="0"/>
        <v>0</v>
      </c>
    </row>
    <row r="43" spans="1:18" x14ac:dyDescent="0.25">
      <c r="B43" s="3" t="s">
        <v>1</v>
      </c>
      <c r="C43" s="1">
        <v>4.5</v>
      </c>
      <c r="D43" s="1">
        <v>4.51</v>
      </c>
      <c r="E43" s="1">
        <v>4.1900000000000004</v>
      </c>
      <c r="F43" s="1">
        <v>4.25</v>
      </c>
      <c r="G43" s="5">
        <f t="shared" si="1"/>
        <v>0.14469453376205788</v>
      </c>
      <c r="I43" s="8">
        <v>2.2000000000000002</v>
      </c>
      <c r="J43" s="6">
        <v>1.1000000000000001</v>
      </c>
      <c r="L43" s="14">
        <f t="shared" si="2"/>
        <v>0</v>
      </c>
      <c r="M43" s="14">
        <f t="shared" si="4"/>
        <v>0</v>
      </c>
      <c r="N43" s="14">
        <f t="shared" si="3"/>
        <v>0</v>
      </c>
      <c r="P43" s="14">
        <f t="shared" si="5"/>
        <v>0</v>
      </c>
      <c r="Q43" s="14">
        <f t="shared" si="6"/>
        <v>0</v>
      </c>
      <c r="R43" s="16">
        <f t="shared" si="0"/>
        <v>0</v>
      </c>
    </row>
    <row r="44" spans="1:18" x14ac:dyDescent="0.25">
      <c r="B44" s="3" t="s">
        <v>2</v>
      </c>
      <c r="C44" s="1">
        <v>4.25</v>
      </c>
      <c r="D44" s="1">
        <v>4.29</v>
      </c>
      <c r="E44" s="1">
        <v>4.09</v>
      </c>
      <c r="F44" s="1">
        <v>4.09</v>
      </c>
      <c r="G44" s="5">
        <f t="shared" si="1"/>
        <v>0.13665594855305466</v>
      </c>
      <c r="I44" s="8">
        <v>2.2000000000000002</v>
      </c>
      <c r="J44" s="6">
        <v>1.1000000000000001</v>
      </c>
      <c r="L44" s="14">
        <f t="shared" si="2"/>
        <v>0</v>
      </c>
      <c r="M44" s="14">
        <f t="shared" si="4"/>
        <v>0</v>
      </c>
      <c r="N44" s="14">
        <f t="shared" si="3"/>
        <v>0</v>
      </c>
      <c r="P44" s="14">
        <f t="shared" si="5"/>
        <v>0</v>
      </c>
      <c r="Q44" s="14">
        <f t="shared" si="6"/>
        <v>0</v>
      </c>
      <c r="R44" s="16">
        <f t="shared" si="0"/>
        <v>0</v>
      </c>
    </row>
    <row r="45" spans="1:18" x14ac:dyDescent="0.25">
      <c r="B45" s="3" t="s">
        <v>3</v>
      </c>
      <c r="C45" s="1">
        <v>4.09</v>
      </c>
      <c r="D45" s="1">
        <v>4.21</v>
      </c>
      <c r="E45" s="1">
        <v>4.0599999999999996</v>
      </c>
      <c r="F45" s="1">
        <v>4.1399999999999997</v>
      </c>
      <c r="G45" s="5">
        <f t="shared" si="1"/>
        <v>0.13151125401929259</v>
      </c>
      <c r="I45" s="8">
        <v>2.2000000000000002</v>
      </c>
      <c r="J45" s="6">
        <v>1.1000000000000001</v>
      </c>
      <c r="L45" s="14">
        <f t="shared" si="2"/>
        <v>0</v>
      </c>
      <c r="M45" s="14">
        <f t="shared" si="4"/>
        <v>0</v>
      </c>
      <c r="N45" s="14">
        <f t="shared" si="3"/>
        <v>0</v>
      </c>
      <c r="P45" s="14">
        <f t="shared" si="5"/>
        <v>0</v>
      </c>
      <c r="Q45" s="14">
        <f t="shared" si="6"/>
        <v>0</v>
      </c>
      <c r="R45" s="16">
        <f t="shared" si="0"/>
        <v>0</v>
      </c>
    </row>
    <row r="46" spans="1:18" x14ac:dyDescent="0.25">
      <c r="B46" s="3" t="s">
        <v>4</v>
      </c>
      <c r="C46" s="1">
        <v>4.1399999999999997</v>
      </c>
      <c r="D46" s="1">
        <v>4.24</v>
      </c>
      <c r="E46" s="1">
        <v>3.85</v>
      </c>
      <c r="F46" s="1">
        <v>3.85</v>
      </c>
      <c r="G46" s="5">
        <f t="shared" si="1"/>
        <v>0.13311897106109324</v>
      </c>
      <c r="I46" s="8">
        <v>2.2000000000000002</v>
      </c>
      <c r="J46" s="6">
        <v>1.1000000000000001</v>
      </c>
      <c r="L46" s="14">
        <f t="shared" si="2"/>
        <v>0</v>
      </c>
      <c r="M46" s="14">
        <f t="shared" si="4"/>
        <v>0</v>
      </c>
      <c r="N46" s="14">
        <f t="shared" si="3"/>
        <v>0</v>
      </c>
      <c r="P46" s="14">
        <f t="shared" si="5"/>
        <v>0</v>
      </c>
      <c r="Q46" s="14">
        <f t="shared" si="6"/>
        <v>0</v>
      </c>
      <c r="R46" s="16">
        <f t="shared" si="0"/>
        <v>0</v>
      </c>
    </row>
    <row r="47" spans="1:18" x14ac:dyDescent="0.25">
      <c r="B47" s="3" t="s">
        <v>5</v>
      </c>
      <c r="C47" s="1">
        <v>3.85</v>
      </c>
      <c r="D47" s="1">
        <v>3.96</v>
      </c>
      <c r="E47" s="1">
        <v>3.81</v>
      </c>
      <c r="F47" s="1">
        <v>3.94</v>
      </c>
      <c r="G47" s="5">
        <f t="shared" si="1"/>
        <v>0.12379421221864952</v>
      </c>
      <c r="I47" s="8">
        <v>2.2000000000000002</v>
      </c>
      <c r="J47" s="6">
        <v>1.1000000000000001</v>
      </c>
      <c r="L47" s="14">
        <f t="shared" si="2"/>
        <v>0</v>
      </c>
      <c r="M47" s="14">
        <f t="shared" si="4"/>
        <v>0</v>
      </c>
      <c r="N47" s="14">
        <f t="shared" si="3"/>
        <v>0</v>
      </c>
      <c r="P47" s="14">
        <f t="shared" si="5"/>
        <v>0</v>
      </c>
      <c r="Q47" s="14">
        <f t="shared" si="6"/>
        <v>0</v>
      </c>
      <c r="R47" s="16">
        <f t="shared" si="0"/>
        <v>0</v>
      </c>
    </row>
    <row r="48" spans="1:18" x14ac:dyDescent="0.25">
      <c r="B48" s="3" t="s">
        <v>6</v>
      </c>
      <c r="C48" s="1">
        <v>3.94</v>
      </c>
      <c r="D48" s="1">
        <v>4.49</v>
      </c>
      <c r="E48" s="1">
        <v>3.94</v>
      </c>
      <c r="F48" s="1">
        <v>4.49</v>
      </c>
      <c r="G48" s="5">
        <f t="shared" si="1"/>
        <v>0.12668810289389068</v>
      </c>
      <c r="I48" s="8">
        <v>2.2000000000000002</v>
      </c>
      <c r="J48" s="6">
        <v>1.1000000000000001</v>
      </c>
      <c r="L48" s="14">
        <f t="shared" si="2"/>
        <v>0</v>
      </c>
      <c r="M48" s="14">
        <f t="shared" si="4"/>
        <v>0</v>
      </c>
      <c r="N48" s="14">
        <f t="shared" si="3"/>
        <v>0</v>
      </c>
      <c r="P48" s="14">
        <f t="shared" si="5"/>
        <v>0</v>
      </c>
      <c r="Q48" s="14">
        <f t="shared" si="6"/>
        <v>0</v>
      </c>
      <c r="R48" s="16">
        <f t="shared" si="0"/>
        <v>0</v>
      </c>
    </row>
    <row r="49" spans="1:18" x14ac:dyDescent="0.25">
      <c r="B49" s="3" t="s">
        <v>7</v>
      </c>
      <c r="C49" s="1">
        <v>4.49</v>
      </c>
      <c r="D49" s="1">
        <v>4.7</v>
      </c>
      <c r="E49" s="1">
        <v>4.32</v>
      </c>
      <c r="F49" s="1">
        <v>4.68</v>
      </c>
      <c r="G49" s="5">
        <f t="shared" si="1"/>
        <v>0.14437299035369774</v>
      </c>
      <c r="I49" s="8">
        <v>2.2000000000000002</v>
      </c>
      <c r="J49" s="6">
        <v>1.1000000000000001</v>
      </c>
      <c r="L49" s="14">
        <f t="shared" si="2"/>
        <v>0</v>
      </c>
      <c r="M49" s="14">
        <f t="shared" si="4"/>
        <v>0</v>
      </c>
      <c r="N49" s="14">
        <f t="shared" si="3"/>
        <v>0</v>
      </c>
      <c r="P49" s="14">
        <f t="shared" si="5"/>
        <v>0</v>
      </c>
      <c r="Q49" s="14">
        <f t="shared" si="6"/>
        <v>0</v>
      </c>
      <c r="R49" s="16">
        <f t="shared" si="0"/>
        <v>0</v>
      </c>
    </row>
    <row r="50" spans="1:18" x14ac:dyDescent="0.25">
      <c r="B50" s="3" t="s">
        <v>8</v>
      </c>
      <c r="C50" s="1">
        <v>4.68</v>
      </c>
      <c r="D50" s="1">
        <v>4.76</v>
      </c>
      <c r="E50" s="1">
        <v>4.38</v>
      </c>
      <c r="F50" s="1">
        <v>4.38</v>
      </c>
      <c r="G50" s="5">
        <f t="shared" si="1"/>
        <v>0.15048231511254018</v>
      </c>
      <c r="I50" s="8">
        <v>2.2000000000000002</v>
      </c>
      <c r="J50" s="6">
        <v>1.1000000000000001</v>
      </c>
      <c r="L50" s="14">
        <f t="shared" si="2"/>
        <v>0</v>
      </c>
      <c r="M50" s="14">
        <f t="shared" si="4"/>
        <v>0</v>
      </c>
      <c r="N50" s="14">
        <f t="shared" si="3"/>
        <v>0</v>
      </c>
      <c r="P50" s="14">
        <f t="shared" si="5"/>
        <v>0</v>
      </c>
      <c r="Q50" s="14">
        <f t="shared" si="6"/>
        <v>0</v>
      </c>
      <c r="R50" s="16">
        <f t="shared" si="0"/>
        <v>0</v>
      </c>
    </row>
    <row r="51" spans="1:18" x14ac:dyDescent="0.25">
      <c r="B51" s="3" t="s">
        <v>9</v>
      </c>
      <c r="C51" s="1">
        <v>4.38</v>
      </c>
      <c r="D51" s="1">
        <v>4.43</v>
      </c>
      <c r="E51" s="1">
        <v>4.08</v>
      </c>
      <c r="F51" s="1">
        <v>4.42</v>
      </c>
      <c r="G51" s="5">
        <f t="shared" si="1"/>
        <v>0.14083601286173633</v>
      </c>
      <c r="I51" s="8">
        <v>2.2000000000000002</v>
      </c>
      <c r="J51" s="6">
        <v>1.1000000000000001</v>
      </c>
      <c r="L51" s="14">
        <f t="shared" si="2"/>
        <v>0</v>
      </c>
      <c r="M51" s="14">
        <f t="shared" si="4"/>
        <v>0</v>
      </c>
      <c r="N51" s="14">
        <f t="shared" si="3"/>
        <v>0</v>
      </c>
      <c r="P51" s="14">
        <f t="shared" si="5"/>
        <v>0</v>
      </c>
      <c r="Q51" s="14">
        <f t="shared" si="6"/>
        <v>0</v>
      </c>
      <c r="R51" s="16">
        <f t="shared" si="0"/>
        <v>0</v>
      </c>
    </row>
    <row r="52" spans="1:18" x14ac:dyDescent="0.25">
      <c r="B52" s="3" t="s">
        <v>10</v>
      </c>
      <c r="C52" s="1">
        <v>4.42</v>
      </c>
      <c r="D52" s="1">
        <v>4.5599999999999996</v>
      </c>
      <c r="E52" s="1">
        <v>4.3</v>
      </c>
      <c r="F52" s="1">
        <v>4.46</v>
      </c>
      <c r="G52" s="5">
        <f t="shared" si="1"/>
        <v>0.14212218649517683</v>
      </c>
      <c r="I52" s="8">
        <v>2.2000000000000002</v>
      </c>
      <c r="J52" s="6">
        <v>1.1000000000000001</v>
      </c>
      <c r="L52" s="14">
        <f t="shared" si="2"/>
        <v>0</v>
      </c>
      <c r="M52" s="14">
        <f t="shared" si="4"/>
        <v>0</v>
      </c>
      <c r="N52" s="14">
        <f t="shared" si="3"/>
        <v>0</v>
      </c>
      <c r="P52" s="14">
        <f t="shared" si="5"/>
        <v>0</v>
      </c>
      <c r="Q52" s="14">
        <f t="shared" si="6"/>
        <v>0</v>
      </c>
      <c r="R52" s="16">
        <f t="shared" si="0"/>
        <v>0</v>
      </c>
    </row>
    <row r="53" spans="1:18" x14ac:dyDescent="0.25">
      <c r="B53" s="3" t="s">
        <v>11</v>
      </c>
      <c r="C53" s="1">
        <v>4.46</v>
      </c>
      <c r="D53" s="1">
        <v>4.7300000000000004</v>
      </c>
      <c r="E53" s="1">
        <v>4.46</v>
      </c>
      <c r="F53" s="1">
        <v>4.7300000000000004</v>
      </c>
      <c r="G53" s="5">
        <f t="shared" si="1"/>
        <v>0.14340836012861735</v>
      </c>
      <c r="I53" s="8">
        <v>2.2000000000000002</v>
      </c>
      <c r="J53" s="6">
        <v>1.1000000000000001</v>
      </c>
      <c r="L53" s="14">
        <f t="shared" si="2"/>
        <v>0</v>
      </c>
      <c r="M53" s="14">
        <f t="shared" si="4"/>
        <v>0</v>
      </c>
      <c r="N53" s="14">
        <f t="shared" si="3"/>
        <v>0</v>
      </c>
      <c r="P53" s="14">
        <f t="shared" si="5"/>
        <v>0</v>
      </c>
      <c r="Q53" s="14">
        <f t="shared" si="6"/>
        <v>0</v>
      </c>
      <c r="R53" s="16">
        <f t="shared" si="0"/>
        <v>0</v>
      </c>
    </row>
    <row r="54" spans="1:18" s="4" customFormat="1" x14ac:dyDescent="0.25">
      <c r="A54" s="4">
        <v>2004</v>
      </c>
      <c r="B54" s="10" t="s">
        <v>0</v>
      </c>
      <c r="C54" s="11">
        <v>4.7300000000000004</v>
      </c>
      <c r="D54" s="11">
        <v>5.23</v>
      </c>
      <c r="E54" s="11">
        <v>4.71</v>
      </c>
      <c r="F54" s="11">
        <v>5.03</v>
      </c>
      <c r="G54" s="5">
        <f t="shared" si="1"/>
        <v>0.15209003215434083</v>
      </c>
      <c r="I54" s="12">
        <v>1.98</v>
      </c>
      <c r="J54" s="9">
        <v>1.7</v>
      </c>
      <c r="K54" s="20"/>
      <c r="L54" s="14">
        <f t="shared" si="2"/>
        <v>0</v>
      </c>
      <c r="M54" s="14">
        <f t="shared" si="4"/>
        <v>0</v>
      </c>
      <c r="N54" s="14">
        <f t="shared" si="3"/>
        <v>0</v>
      </c>
      <c r="O54" s="20"/>
      <c r="P54" s="14">
        <f t="shared" si="5"/>
        <v>0</v>
      </c>
      <c r="Q54" s="14">
        <f t="shared" si="6"/>
        <v>0</v>
      </c>
      <c r="R54" s="16">
        <f t="shared" si="0"/>
        <v>0</v>
      </c>
    </row>
    <row r="55" spans="1:18" x14ac:dyDescent="0.25">
      <c r="B55" s="3" t="s">
        <v>1</v>
      </c>
      <c r="C55" s="1">
        <v>5.03</v>
      </c>
      <c r="D55" s="1">
        <v>5.35</v>
      </c>
      <c r="E55" s="1">
        <v>4.8499999999999996</v>
      </c>
      <c r="F55" s="1">
        <v>5.31</v>
      </c>
      <c r="G55" s="5">
        <f t="shared" si="1"/>
        <v>0.1617363344051447</v>
      </c>
      <c r="I55" s="8">
        <v>1.98</v>
      </c>
      <c r="J55" s="6">
        <v>1.7</v>
      </c>
      <c r="L55" s="14">
        <f t="shared" si="2"/>
        <v>0</v>
      </c>
      <c r="M55" s="14">
        <f t="shared" si="4"/>
        <v>0</v>
      </c>
      <c r="N55" s="14">
        <f t="shared" si="3"/>
        <v>0</v>
      </c>
      <c r="P55" s="14">
        <f t="shared" si="5"/>
        <v>0</v>
      </c>
      <c r="Q55" s="14">
        <f t="shared" si="6"/>
        <v>0</v>
      </c>
      <c r="R55" s="16">
        <f t="shared" si="0"/>
        <v>0</v>
      </c>
    </row>
    <row r="56" spans="1:18" x14ac:dyDescent="0.25">
      <c r="B56" s="3" t="s">
        <v>2</v>
      </c>
      <c r="C56" s="1">
        <v>5.31</v>
      </c>
      <c r="D56" s="1">
        <v>6.4</v>
      </c>
      <c r="E56" s="1">
        <v>5.31</v>
      </c>
      <c r="F56" s="1">
        <v>6.4</v>
      </c>
      <c r="G56" s="5">
        <f t="shared" si="1"/>
        <v>0.17073954983922829</v>
      </c>
      <c r="I56" s="8">
        <v>1.98</v>
      </c>
      <c r="J56" s="6">
        <v>1.7</v>
      </c>
      <c r="L56" s="14">
        <f t="shared" si="2"/>
        <v>0</v>
      </c>
      <c r="M56" s="14">
        <f t="shared" si="4"/>
        <v>0</v>
      </c>
      <c r="N56" s="14">
        <f t="shared" si="3"/>
        <v>0</v>
      </c>
      <c r="P56" s="14">
        <f t="shared" si="5"/>
        <v>0</v>
      </c>
      <c r="Q56" s="14">
        <f t="shared" si="6"/>
        <v>0</v>
      </c>
      <c r="R56" s="16">
        <f t="shared" si="0"/>
        <v>0</v>
      </c>
    </row>
    <row r="57" spans="1:18" x14ac:dyDescent="0.25">
      <c r="B57" s="3" t="s">
        <v>3</v>
      </c>
      <c r="C57" s="1">
        <v>6.4</v>
      </c>
      <c r="D57" s="1">
        <v>6.78</v>
      </c>
      <c r="E57" s="1">
        <v>4.72</v>
      </c>
      <c r="F57" s="1">
        <v>4.97</v>
      </c>
      <c r="G57" s="5">
        <f t="shared" si="1"/>
        <v>0.20578778135048231</v>
      </c>
      <c r="I57" s="8">
        <v>1.98</v>
      </c>
      <c r="J57" s="6">
        <v>1.7</v>
      </c>
      <c r="L57" s="14">
        <f t="shared" si="2"/>
        <v>0</v>
      </c>
      <c r="M57" s="14">
        <f t="shared" si="4"/>
        <v>0</v>
      </c>
      <c r="N57" s="14">
        <f t="shared" si="3"/>
        <v>0</v>
      </c>
      <c r="P57" s="14">
        <f t="shared" si="5"/>
        <v>0</v>
      </c>
      <c r="Q57" s="14">
        <f t="shared" si="6"/>
        <v>0</v>
      </c>
      <c r="R57" s="16">
        <f t="shared" si="0"/>
        <v>0</v>
      </c>
    </row>
    <row r="58" spans="1:18" x14ac:dyDescent="0.25">
      <c r="B58" s="3" t="s">
        <v>4</v>
      </c>
      <c r="C58" s="1">
        <v>4.97</v>
      </c>
      <c r="D58" s="1">
        <v>5.0599999999999996</v>
      </c>
      <c r="E58" s="1">
        <v>4.6500000000000004</v>
      </c>
      <c r="F58" s="1">
        <v>5.03</v>
      </c>
      <c r="G58" s="5">
        <f t="shared" si="1"/>
        <v>0.15980707395498392</v>
      </c>
      <c r="I58" s="8">
        <v>1.98</v>
      </c>
      <c r="J58" s="6">
        <v>1.7</v>
      </c>
      <c r="L58" s="14">
        <f t="shared" si="2"/>
        <v>0</v>
      </c>
      <c r="M58" s="14">
        <f t="shared" si="4"/>
        <v>0</v>
      </c>
      <c r="N58" s="14">
        <f t="shared" si="3"/>
        <v>0</v>
      </c>
      <c r="P58" s="14">
        <f t="shared" si="5"/>
        <v>0</v>
      </c>
      <c r="Q58" s="14">
        <f t="shared" si="6"/>
        <v>0</v>
      </c>
      <c r="R58" s="16">
        <f t="shared" si="0"/>
        <v>0</v>
      </c>
    </row>
    <row r="59" spans="1:18" x14ac:dyDescent="0.25">
      <c r="B59" s="3" t="s">
        <v>5</v>
      </c>
      <c r="C59" s="1">
        <v>5.03</v>
      </c>
      <c r="D59" s="1">
        <v>5.08</v>
      </c>
      <c r="E59" s="1">
        <v>4.68</v>
      </c>
      <c r="F59" s="1">
        <v>4.8600000000000003</v>
      </c>
      <c r="G59" s="5">
        <f t="shared" si="1"/>
        <v>0.1617363344051447</v>
      </c>
      <c r="I59" s="8">
        <v>1.98</v>
      </c>
      <c r="J59" s="6">
        <v>1.7</v>
      </c>
      <c r="L59" s="14">
        <f t="shared" si="2"/>
        <v>0</v>
      </c>
      <c r="M59" s="14">
        <f t="shared" si="4"/>
        <v>0</v>
      </c>
      <c r="N59" s="14">
        <f t="shared" si="3"/>
        <v>0</v>
      </c>
      <c r="P59" s="14">
        <f t="shared" si="5"/>
        <v>0</v>
      </c>
      <c r="Q59" s="14">
        <f t="shared" si="6"/>
        <v>0</v>
      </c>
      <c r="R59" s="16">
        <f t="shared" si="0"/>
        <v>0</v>
      </c>
    </row>
    <row r="60" spans="1:18" x14ac:dyDescent="0.25">
      <c r="B60" s="3" t="s">
        <v>6</v>
      </c>
      <c r="C60" s="1">
        <v>4.8600000000000003</v>
      </c>
      <c r="D60" s="1">
        <v>5.4</v>
      </c>
      <c r="E60" s="1">
        <v>4.83</v>
      </c>
      <c r="F60" s="1">
        <v>5.33</v>
      </c>
      <c r="G60" s="5">
        <f t="shared" si="1"/>
        <v>0.15627009646302251</v>
      </c>
      <c r="I60" s="8">
        <v>1.98</v>
      </c>
      <c r="J60" s="6">
        <v>1.7</v>
      </c>
      <c r="L60" s="14">
        <f t="shared" si="2"/>
        <v>0</v>
      </c>
      <c r="M60" s="14">
        <f t="shared" si="4"/>
        <v>0</v>
      </c>
      <c r="N60" s="14">
        <f t="shared" si="3"/>
        <v>0</v>
      </c>
      <c r="P60" s="14">
        <f t="shared" si="5"/>
        <v>0</v>
      </c>
      <c r="Q60" s="14">
        <f t="shared" si="6"/>
        <v>0</v>
      </c>
      <c r="R60" s="16">
        <f t="shared" si="0"/>
        <v>0</v>
      </c>
    </row>
    <row r="61" spans="1:18" x14ac:dyDescent="0.25">
      <c r="B61" s="3" t="s">
        <v>7</v>
      </c>
      <c r="C61" s="1">
        <v>5.33</v>
      </c>
      <c r="D61" s="1">
        <v>5.56</v>
      </c>
      <c r="E61" s="1">
        <v>5.31</v>
      </c>
      <c r="F61" s="1">
        <v>5.56</v>
      </c>
      <c r="G61" s="5">
        <f t="shared" si="1"/>
        <v>0.17138263665594855</v>
      </c>
      <c r="I61" s="8">
        <v>1.98</v>
      </c>
      <c r="J61" s="6">
        <v>1.7</v>
      </c>
      <c r="L61" s="14">
        <f t="shared" si="2"/>
        <v>0</v>
      </c>
      <c r="M61" s="14">
        <f t="shared" si="4"/>
        <v>0</v>
      </c>
      <c r="N61" s="14">
        <f t="shared" si="3"/>
        <v>0</v>
      </c>
      <c r="P61" s="14">
        <f t="shared" si="5"/>
        <v>0</v>
      </c>
      <c r="Q61" s="14">
        <f t="shared" si="6"/>
        <v>0</v>
      </c>
      <c r="R61" s="16">
        <f t="shared" si="0"/>
        <v>0</v>
      </c>
    </row>
    <row r="62" spans="1:18" x14ac:dyDescent="0.25">
      <c r="B62" s="3" t="s">
        <v>8</v>
      </c>
      <c r="C62" s="1">
        <v>5.56</v>
      </c>
      <c r="D62" s="1">
        <v>5.55</v>
      </c>
      <c r="E62" s="1">
        <v>5</v>
      </c>
      <c r="F62" s="1">
        <v>5.4</v>
      </c>
      <c r="G62" s="5">
        <f t="shared" si="1"/>
        <v>0.17877813504823148</v>
      </c>
      <c r="I62" s="8">
        <v>1.98</v>
      </c>
      <c r="J62" s="6">
        <v>1.7</v>
      </c>
      <c r="L62" s="14">
        <f t="shared" si="2"/>
        <v>0</v>
      </c>
      <c r="M62" s="14">
        <f t="shared" si="4"/>
        <v>0</v>
      </c>
      <c r="N62" s="14">
        <f t="shared" si="3"/>
        <v>0</v>
      </c>
      <c r="P62" s="14">
        <f t="shared" si="5"/>
        <v>0</v>
      </c>
      <c r="Q62" s="14">
        <f t="shared" si="6"/>
        <v>0</v>
      </c>
      <c r="R62" s="16">
        <f t="shared" si="0"/>
        <v>0</v>
      </c>
    </row>
    <row r="63" spans="1:18" x14ac:dyDescent="0.25">
      <c r="B63" s="3" t="s">
        <v>9</v>
      </c>
      <c r="C63" s="1">
        <v>5.4</v>
      </c>
      <c r="D63" s="1">
        <v>5.84</v>
      </c>
      <c r="E63" s="1">
        <v>5.4</v>
      </c>
      <c r="F63" s="1">
        <v>5.61</v>
      </c>
      <c r="G63" s="5">
        <f t="shared" si="1"/>
        <v>0.17363344051446947</v>
      </c>
      <c r="I63" s="8">
        <v>1.98</v>
      </c>
      <c r="J63" s="6">
        <v>1.7</v>
      </c>
      <c r="L63" s="14">
        <f t="shared" si="2"/>
        <v>0</v>
      </c>
      <c r="M63" s="14">
        <f t="shared" si="4"/>
        <v>0</v>
      </c>
      <c r="N63" s="14">
        <f t="shared" si="3"/>
        <v>0</v>
      </c>
      <c r="P63" s="14">
        <f t="shared" si="5"/>
        <v>0</v>
      </c>
      <c r="Q63" s="14">
        <f t="shared" si="6"/>
        <v>0</v>
      </c>
      <c r="R63" s="16">
        <f t="shared" si="0"/>
        <v>0</v>
      </c>
    </row>
    <row r="64" spans="1:18" x14ac:dyDescent="0.25">
      <c r="B64" s="3" t="s">
        <v>10</v>
      </c>
      <c r="C64" s="1">
        <v>5.61</v>
      </c>
      <c r="D64" s="1">
        <v>5.88</v>
      </c>
      <c r="E64" s="1">
        <v>5.54</v>
      </c>
      <c r="F64" s="1">
        <v>5.83</v>
      </c>
      <c r="G64" s="5">
        <f t="shared" si="1"/>
        <v>0.18038585209003216</v>
      </c>
      <c r="I64" s="8">
        <v>1.98</v>
      </c>
      <c r="J64" s="6">
        <v>1.7</v>
      </c>
      <c r="L64" s="14">
        <f t="shared" si="2"/>
        <v>0</v>
      </c>
      <c r="M64" s="14">
        <f t="shared" si="4"/>
        <v>0</v>
      </c>
      <c r="N64" s="14">
        <f t="shared" si="3"/>
        <v>0</v>
      </c>
      <c r="P64" s="14">
        <f t="shared" si="5"/>
        <v>0</v>
      </c>
      <c r="Q64" s="14">
        <f t="shared" si="6"/>
        <v>0</v>
      </c>
      <c r="R64" s="16">
        <f t="shared" si="0"/>
        <v>0</v>
      </c>
    </row>
    <row r="65" spans="1:18" x14ac:dyDescent="0.25">
      <c r="B65" s="3" t="s">
        <v>11</v>
      </c>
      <c r="C65" s="1">
        <v>5.83</v>
      </c>
      <c r="D65" s="1">
        <v>6.03</v>
      </c>
      <c r="E65" s="1">
        <v>4.9800000000000004</v>
      </c>
      <c r="F65" s="1">
        <v>5</v>
      </c>
      <c r="G65" s="5">
        <f t="shared" si="1"/>
        <v>0.18745980707395499</v>
      </c>
      <c r="I65" s="8">
        <v>1.98</v>
      </c>
      <c r="J65" s="6">
        <v>1.7</v>
      </c>
      <c r="L65" s="14">
        <f t="shared" si="2"/>
        <v>0</v>
      </c>
      <c r="M65" s="14">
        <f t="shared" si="4"/>
        <v>0</v>
      </c>
      <c r="N65" s="14">
        <f t="shared" si="3"/>
        <v>0</v>
      </c>
      <c r="P65" s="14">
        <f t="shared" si="5"/>
        <v>0</v>
      </c>
      <c r="Q65" s="14">
        <f t="shared" si="6"/>
        <v>0</v>
      </c>
      <c r="R65" s="16">
        <f t="shared" si="0"/>
        <v>0</v>
      </c>
    </row>
    <row r="66" spans="1:18" s="4" customFormat="1" x14ac:dyDescent="0.25">
      <c r="A66" s="4">
        <v>2005</v>
      </c>
      <c r="B66" s="10" t="s">
        <v>0</v>
      </c>
      <c r="C66" s="11">
        <v>5</v>
      </c>
      <c r="D66" s="11">
        <v>5.21</v>
      </c>
      <c r="E66" s="11">
        <v>4.78</v>
      </c>
      <c r="F66" s="11">
        <v>5.15</v>
      </c>
      <c r="G66" s="5">
        <f t="shared" si="1"/>
        <v>0.16077170418006431</v>
      </c>
      <c r="I66" s="9">
        <v>1.93</v>
      </c>
      <c r="J66" s="9">
        <v>1.5</v>
      </c>
      <c r="K66" s="20"/>
      <c r="L66" s="14">
        <f t="shared" si="2"/>
        <v>0</v>
      </c>
      <c r="M66" s="14">
        <f t="shared" si="4"/>
        <v>0</v>
      </c>
      <c r="N66" s="14">
        <f t="shared" si="3"/>
        <v>0</v>
      </c>
      <c r="O66" s="20"/>
      <c r="P66" s="14">
        <f t="shared" si="5"/>
        <v>0</v>
      </c>
      <c r="Q66" s="14">
        <f t="shared" si="6"/>
        <v>0</v>
      </c>
      <c r="R66" s="16">
        <f t="shared" si="0"/>
        <v>0</v>
      </c>
    </row>
    <row r="67" spans="1:18" x14ac:dyDescent="0.25">
      <c r="B67" s="3" t="s">
        <v>1</v>
      </c>
      <c r="C67" s="1">
        <v>5.15</v>
      </c>
      <c r="D67" s="1">
        <v>5.72</v>
      </c>
      <c r="E67" s="1">
        <v>5.09</v>
      </c>
      <c r="F67" s="1">
        <v>5.54</v>
      </c>
      <c r="G67" s="5">
        <f t="shared" si="1"/>
        <v>0.16559485530546625</v>
      </c>
      <c r="I67" s="6">
        <v>1.93</v>
      </c>
      <c r="J67" s="6">
        <v>1.5</v>
      </c>
      <c r="L67" s="14">
        <f t="shared" si="2"/>
        <v>0</v>
      </c>
      <c r="M67" s="14">
        <f t="shared" si="4"/>
        <v>0</v>
      </c>
      <c r="N67" s="14">
        <f t="shared" si="3"/>
        <v>0</v>
      </c>
      <c r="P67" s="14">
        <f t="shared" si="5"/>
        <v>0</v>
      </c>
      <c r="Q67" s="14">
        <f t="shared" si="6"/>
        <v>0</v>
      </c>
      <c r="R67" s="16">
        <f t="shared" si="0"/>
        <v>0</v>
      </c>
    </row>
    <row r="68" spans="1:18" x14ac:dyDescent="0.25">
      <c r="B68" s="3" t="s">
        <v>2</v>
      </c>
      <c r="C68" s="1">
        <v>5.54</v>
      </c>
      <c r="D68" s="1">
        <v>5.66</v>
      </c>
      <c r="E68" s="1">
        <v>5.3</v>
      </c>
      <c r="F68" s="1">
        <v>5.55</v>
      </c>
      <c r="G68" s="5">
        <f t="shared" si="1"/>
        <v>0.17813504823151124</v>
      </c>
      <c r="I68" s="6">
        <v>1.93</v>
      </c>
      <c r="J68" s="6">
        <v>1.5</v>
      </c>
      <c r="L68" s="14">
        <f t="shared" si="2"/>
        <v>0</v>
      </c>
      <c r="M68" s="14">
        <f t="shared" si="4"/>
        <v>0</v>
      </c>
      <c r="N68" s="14">
        <f t="shared" si="3"/>
        <v>0</v>
      </c>
      <c r="P68" s="14">
        <f t="shared" si="5"/>
        <v>0</v>
      </c>
      <c r="Q68" s="14">
        <f t="shared" si="6"/>
        <v>0</v>
      </c>
      <c r="R68" s="16">
        <f t="shared" si="0"/>
        <v>0</v>
      </c>
    </row>
    <row r="69" spans="1:18" x14ac:dyDescent="0.25">
      <c r="B69" s="3" t="s">
        <v>3</v>
      </c>
      <c r="C69" s="1">
        <v>5.55</v>
      </c>
      <c r="D69" s="1">
        <v>5.59</v>
      </c>
      <c r="E69" s="1">
        <v>5.39</v>
      </c>
      <c r="F69" s="1">
        <v>5.39</v>
      </c>
      <c r="G69" s="5">
        <f t="shared" si="1"/>
        <v>0.17845659163987138</v>
      </c>
      <c r="I69" s="6">
        <v>1.93</v>
      </c>
      <c r="J69" s="6">
        <v>1.5</v>
      </c>
      <c r="L69" s="14">
        <f t="shared" si="2"/>
        <v>0</v>
      </c>
      <c r="M69" s="14">
        <f t="shared" si="4"/>
        <v>0</v>
      </c>
      <c r="N69" s="14">
        <f t="shared" si="3"/>
        <v>0</v>
      </c>
      <c r="P69" s="14">
        <f t="shared" si="5"/>
        <v>0</v>
      </c>
      <c r="Q69" s="14">
        <f t="shared" si="6"/>
        <v>0</v>
      </c>
      <c r="R69" s="16">
        <f t="shared" si="0"/>
        <v>0</v>
      </c>
    </row>
    <row r="70" spans="1:18" x14ac:dyDescent="0.25">
      <c r="B70" s="3" t="s">
        <v>4</v>
      </c>
      <c r="C70" s="1">
        <v>5.39</v>
      </c>
      <c r="D70" s="1">
        <v>5.79</v>
      </c>
      <c r="E70" s="1">
        <v>5.32</v>
      </c>
      <c r="F70" s="1">
        <v>5.79</v>
      </c>
      <c r="G70" s="5">
        <f t="shared" si="1"/>
        <v>0.17331189710610931</v>
      </c>
      <c r="I70" s="6">
        <v>1.93</v>
      </c>
      <c r="J70" s="6">
        <v>1.5</v>
      </c>
      <c r="L70" s="14">
        <f t="shared" si="2"/>
        <v>0</v>
      </c>
      <c r="M70" s="14">
        <f t="shared" si="4"/>
        <v>0</v>
      </c>
      <c r="N70" s="14">
        <f t="shared" si="3"/>
        <v>0</v>
      </c>
      <c r="P70" s="14">
        <f t="shared" si="5"/>
        <v>0</v>
      </c>
      <c r="Q70" s="14">
        <f t="shared" si="6"/>
        <v>0</v>
      </c>
      <c r="R70" s="16">
        <f t="shared" ref="R70:R133" si="7">P70*(-1)*J70/100/12</f>
        <v>0</v>
      </c>
    </row>
    <row r="71" spans="1:18" x14ac:dyDescent="0.25">
      <c r="B71" s="3" t="s">
        <v>5</v>
      </c>
      <c r="C71" s="1">
        <v>5.79</v>
      </c>
      <c r="D71" s="1">
        <v>6.12</v>
      </c>
      <c r="E71" s="1">
        <v>5.79</v>
      </c>
      <c r="F71" s="1">
        <v>5.89</v>
      </c>
      <c r="G71" s="5">
        <f t="shared" ref="G71:G134" si="8">C71/31.1</f>
        <v>0.18617363344051446</v>
      </c>
      <c r="I71" s="6">
        <v>1.93</v>
      </c>
      <c r="J71" s="6">
        <v>1.5</v>
      </c>
      <c r="L71" s="14">
        <f t="shared" ref="L71:L134" si="9">$D$4/(G71+(G71*$D$3/100))</f>
        <v>0</v>
      </c>
      <c r="M71" s="14">
        <f t="shared" si="4"/>
        <v>0</v>
      </c>
      <c r="N71" s="14">
        <f t="shared" ref="N71:N134" si="10">M71*G71</f>
        <v>0</v>
      </c>
      <c r="P71" s="14">
        <f t="shared" si="5"/>
        <v>0</v>
      </c>
      <c r="Q71" s="14">
        <f t="shared" si="6"/>
        <v>0</v>
      </c>
      <c r="R71" s="16">
        <f t="shared" si="7"/>
        <v>0</v>
      </c>
    </row>
    <row r="72" spans="1:18" x14ac:dyDescent="0.25">
      <c r="B72" s="3" t="s">
        <v>6</v>
      </c>
      <c r="C72" s="1">
        <v>5.89</v>
      </c>
      <c r="D72" s="1">
        <v>5.91</v>
      </c>
      <c r="E72" s="1">
        <v>5.76</v>
      </c>
      <c r="F72" s="1">
        <v>5.91</v>
      </c>
      <c r="G72" s="5">
        <f t="shared" si="8"/>
        <v>0.18938906752411575</v>
      </c>
      <c r="I72" s="6">
        <v>1.93</v>
      </c>
      <c r="J72" s="6">
        <v>1.5</v>
      </c>
      <c r="L72" s="14">
        <f t="shared" si="9"/>
        <v>0</v>
      </c>
      <c r="M72" s="14">
        <f t="shared" ref="M72:M135" si="11">M71+L72</f>
        <v>0</v>
      </c>
      <c r="N72" s="14">
        <f t="shared" si="10"/>
        <v>0</v>
      </c>
      <c r="P72" s="14">
        <f t="shared" ref="P72:P135" si="12">P71+P71*I71/100/12+$D$4+(P71*(I71/100/12))</f>
        <v>0</v>
      </c>
      <c r="Q72" s="14">
        <f t="shared" ref="Q72:Q135" si="13">Q71+(Q71*(I71-J71)/100/12)+$D$4+(Q71*((I71-J71)/100/12))</f>
        <v>0</v>
      </c>
      <c r="R72" s="16">
        <f t="shared" si="7"/>
        <v>0</v>
      </c>
    </row>
    <row r="73" spans="1:18" x14ac:dyDescent="0.25">
      <c r="B73" s="3" t="s">
        <v>7</v>
      </c>
      <c r="C73" s="1">
        <v>5.91</v>
      </c>
      <c r="D73" s="1">
        <v>5.93</v>
      </c>
      <c r="E73" s="1">
        <v>5.53</v>
      </c>
      <c r="F73" s="1">
        <v>5.53</v>
      </c>
      <c r="G73" s="5">
        <f t="shared" si="8"/>
        <v>0.19003215434083601</v>
      </c>
      <c r="I73" s="6">
        <v>1.93</v>
      </c>
      <c r="J73" s="6">
        <v>1.5</v>
      </c>
      <c r="L73" s="14">
        <f t="shared" si="9"/>
        <v>0</v>
      </c>
      <c r="M73" s="14">
        <f t="shared" si="11"/>
        <v>0</v>
      </c>
      <c r="N73" s="14">
        <f t="shared" si="10"/>
        <v>0</v>
      </c>
      <c r="P73" s="14">
        <f t="shared" si="12"/>
        <v>0</v>
      </c>
      <c r="Q73" s="14">
        <f t="shared" si="13"/>
        <v>0</v>
      </c>
      <c r="R73" s="16">
        <f t="shared" si="7"/>
        <v>0</v>
      </c>
    </row>
    <row r="74" spans="1:18" x14ac:dyDescent="0.25">
      <c r="B74" s="3" t="s">
        <v>8</v>
      </c>
      <c r="C74" s="1">
        <v>5.53</v>
      </c>
      <c r="D74" s="1">
        <v>6.25</v>
      </c>
      <c r="E74" s="1">
        <v>5.53</v>
      </c>
      <c r="F74" s="1">
        <v>6.25</v>
      </c>
      <c r="G74" s="5">
        <f t="shared" si="8"/>
        <v>0.17781350482315111</v>
      </c>
      <c r="I74" s="6">
        <v>1.93</v>
      </c>
      <c r="J74" s="6">
        <v>1.5</v>
      </c>
      <c r="L74" s="14">
        <f t="shared" si="9"/>
        <v>0</v>
      </c>
      <c r="M74" s="14">
        <f t="shared" si="11"/>
        <v>0</v>
      </c>
      <c r="N74" s="14">
        <f t="shared" si="10"/>
        <v>0</v>
      </c>
      <c r="P74" s="14">
        <f t="shared" si="12"/>
        <v>0</v>
      </c>
      <c r="Q74" s="14">
        <f t="shared" si="13"/>
        <v>0</v>
      </c>
      <c r="R74" s="16">
        <f t="shared" si="7"/>
        <v>0</v>
      </c>
    </row>
    <row r="75" spans="1:18" x14ac:dyDescent="0.25">
      <c r="B75" s="3" t="s">
        <v>9</v>
      </c>
      <c r="C75" s="1">
        <v>6.25</v>
      </c>
      <c r="D75" s="1">
        <v>6.54</v>
      </c>
      <c r="E75" s="1">
        <v>6.14</v>
      </c>
      <c r="F75" s="1">
        <v>6.45</v>
      </c>
      <c r="G75" s="5">
        <f t="shared" si="8"/>
        <v>0.20096463022508038</v>
      </c>
      <c r="I75" s="6">
        <v>1.93</v>
      </c>
      <c r="J75" s="6">
        <v>1.5</v>
      </c>
      <c r="L75" s="14">
        <f t="shared" si="9"/>
        <v>0</v>
      </c>
      <c r="M75" s="14">
        <f t="shared" si="11"/>
        <v>0</v>
      </c>
      <c r="N75" s="14">
        <f t="shared" si="10"/>
        <v>0</v>
      </c>
      <c r="P75" s="14">
        <f t="shared" si="12"/>
        <v>0</v>
      </c>
      <c r="Q75" s="14">
        <f t="shared" si="13"/>
        <v>0</v>
      </c>
      <c r="R75" s="16">
        <f t="shared" si="7"/>
        <v>0</v>
      </c>
    </row>
    <row r="76" spans="1:18" x14ac:dyDescent="0.25">
      <c r="B76" s="3" t="s">
        <v>10</v>
      </c>
      <c r="C76" s="1">
        <v>6.45</v>
      </c>
      <c r="D76" s="1">
        <v>7.06</v>
      </c>
      <c r="E76" s="1">
        <v>6.19</v>
      </c>
      <c r="F76" s="1">
        <v>6.97</v>
      </c>
      <c r="G76" s="5">
        <f t="shared" si="8"/>
        <v>0.20739549839228297</v>
      </c>
      <c r="I76" s="6">
        <v>1.93</v>
      </c>
      <c r="J76" s="6">
        <v>1.5</v>
      </c>
      <c r="L76" s="14">
        <f t="shared" si="9"/>
        <v>0</v>
      </c>
      <c r="M76" s="14">
        <f t="shared" si="11"/>
        <v>0</v>
      </c>
      <c r="N76" s="14">
        <f t="shared" si="10"/>
        <v>0</v>
      </c>
      <c r="P76" s="14">
        <f t="shared" si="12"/>
        <v>0</v>
      </c>
      <c r="Q76" s="14">
        <f t="shared" si="13"/>
        <v>0</v>
      </c>
      <c r="R76" s="16">
        <f t="shared" si="7"/>
        <v>0</v>
      </c>
    </row>
    <row r="77" spans="1:18" x14ac:dyDescent="0.25">
      <c r="B77" s="3" t="s">
        <v>11</v>
      </c>
      <c r="C77" s="1">
        <v>6.97</v>
      </c>
      <c r="D77" s="1">
        <v>7.76</v>
      </c>
      <c r="E77" s="1">
        <v>6.97</v>
      </c>
      <c r="F77" s="1">
        <v>7.46</v>
      </c>
      <c r="G77" s="5">
        <f t="shared" si="8"/>
        <v>0.22411575562700964</v>
      </c>
      <c r="I77" s="6">
        <v>1.93</v>
      </c>
      <c r="J77" s="6">
        <v>1.5</v>
      </c>
      <c r="L77" s="14">
        <f t="shared" si="9"/>
        <v>0</v>
      </c>
      <c r="M77" s="14">
        <f t="shared" si="11"/>
        <v>0</v>
      </c>
      <c r="N77" s="14">
        <f t="shared" si="10"/>
        <v>0</v>
      </c>
      <c r="P77" s="14">
        <f t="shared" si="12"/>
        <v>0</v>
      </c>
      <c r="Q77" s="14">
        <f t="shared" si="13"/>
        <v>0</v>
      </c>
      <c r="R77" s="16">
        <f t="shared" si="7"/>
        <v>0</v>
      </c>
    </row>
    <row r="78" spans="1:18" s="4" customFormat="1" x14ac:dyDescent="0.25">
      <c r="A78" s="4">
        <v>2006</v>
      </c>
      <c r="B78" s="10" t="s">
        <v>0</v>
      </c>
      <c r="C78" s="11">
        <v>7.46</v>
      </c>
      <c r="D78" s="11">
        <v>8.18</v>
      </c>
      <c r="E78" s="11">
        <v>7.27</v>
      </c>
      <c r="F78" s="11">
        <v>8.18</v>
      </c>
      <c r="G78" s="5">
        <f t="shared" si="8"/>
        <v>0.23987138263665594</v>
      </c>
      <c r="I78" s="9">
        <v>2</v>
      </c>
      <c r="J78" s="9">
        <v>1.6</v>
      </c>
      <c r="K78" s="20"/>
      <c r="L78" s="14">
        <f t="shared" si="9"/>
        <v>0</v>
      </c>
      <c r="M78" s="14">
        <f t="shared" si="11"/>
        <v>0</v>
      </c>
      <c r="N78" s="14">
        <f t="shared" si="10"/>
        <v>0</v>
      </c>
      <c r="O78" s="20"/>
      <c r="P78" s="14">
        <f t="shared" si="12"/>
        <v>0</v>
      </c>
      <c r="Q78" s="14">
        <f t="shared" si="13"/>
        <v>0</v>
      </c>
      <c r="R78" s="16">
        <f t="shared" si="7"/>
        <v>0</v>
      </c>
    </row>
    <row r="79" spans="1:18" x14ac:dyDescent="0.25">
      <c r="B79" s="3" t="s">
        <v>1</v>
      </c>
      <c r="C79" s="1">
        <v>8.18</v>
      </c>
      <c r="D79" s="1">
        <v>8.16</v>
      </c>
      <c r="E79" s="1">
        <v>7.75</v>
      </c>
      <c r="F79" s="1">
        <v>8.16</v>
      </c>
      <c r="G79" s="5">
        <f t="shared" si="8"/>
        <v>0.26302250803858518</v>
      </c>
      <c r="I79" s="6">
        <v>2</v>
      </c>
      <c r="J79" s="6">
        <v>1.6</v>
      </c>
      <c r="L79" s="14">
        <f t="shared" si="9"/>
        <v>0</v>
      </c>
      <c r="M79" s="14">
        <f t="shared" si="11"/>
        <v>0</v>
      </c>
      <c r="N79" s="14">
        <f t="shared" si="10"/>
        <v>0</v>
      </c>
      <c r="P79" s="14">
        <f t="shared" si="12"/>
        <v>0</v>
      </c>
      <c r="Q79" s="14">
        <f t="shared" si="13"/>
        <v>0</v>
      </c>
      <c r="R79" s="16">
        <f t="shared" si="7"/>
        <v>0</v>
      </c>
    </row>
    <row r="80" spans="1:18" x14ac:dyDescent="0.25">
      <c r="B80" s="3" t="s">
        <v>2</v>
      </c>
      <c r="C80" s="1">
        <v>8.16</v>
      </c>
      <c r="D80" s="1">
        <v>9.7200000000000006</v>
      </c>
      <c r="E80" s="1">
        <v>8.16</v>
      </c>
      <c r="F80" s="1">
        <v>9.7200000000000006</v>
      </c>
      <c r="G80" s="5">
        <f t="shared" si="8"/>
        <v>0.26237942122186492</v>
      </c>
      <c r="I80" s="6">
        <v>2</v>
      </c>
      <c r="J80" s="6">
        <v>1.6</v>
      </c>
      <c r="L80" s="14">
        <f t="shared" si="9"/>
        <v>0</v>
      </c>
      <c r="M80" s="14">
        <f t="shared" si="11"/>
        <v>0</v>
      </c>
      <c r="N80" s="14">
        <f t="shared" si="10"/>
        <v>0</v>
      </c>
      <c r="P80" s="14">
        <f t="shared" si="12"/>
        <v>0</v>
      </c>
      <c r="Q80" s="14">
        <f t="shared" si="13"/>
        <v>0</v>
      </c>
      <c r="R80" s="16">
        <f t="shared" si="7"/>
        <v>0</v>
      </c>
    </row>
    <row r="81" spans="1:18" x14ac:dyDescent="0.25">
      <c r="B81" s="3" t="s">
        <v>3</v>
      </c>
      <c r="C81" s="1">
        <v>9.7200000000000006</v>
      </c>
      <c r="D81" s="1">
        <v>11.61</v>
      </c>
      <c r="E81" s="1">
        <v>9.51</v>
      </c>
      <c r="F81" s="1">
        <v>10</v>
      </c>
      <c r="G81" s="5">
        <f t="shared" si="8"/>
        <v>0.31254019292604501</v>
      </c>
      <c r="I81" s="6">
        <v>2</v>
      </c>
      <c r="J81" s="6">
        <v>1.6</v>
      </c>
      <c r="L81" s="14">
        <f t="shared" si="9"/>
        <v>0</v>
      </c>
      <c r="M81" s="14">
        <f t="shared" si="11"/>
        <v>0</v>
      </c>
      <c r="N81" s="14">
        <f t="shared" si="10"/>
        <v>0</v>
      </c>
      <c r="P81" s="14">
        <f t="shared" si="12"/>
        <v>0</v>
      </c>
      <c r="Q81" s="14">
        <f t="shared" si="13"/>
        <v>0</v>
      </c>
      <c r="R81" s="16">
        <f t="shared" si="7"/>
        <v>0</v>
      </c>
    </row>
    <row r="82" spans="1:18" x14ac:dyDescent="0.25">
      <c r="B82" s="3" t="s">
        <v>4</v>
      </c>
      <c r="C82" s="1">
        <v>10</v>
      </c>
      <c r="D82" s="1">
        <v>11.56</v>
      </c>
      <c r="E82" s="1">
        <v>9.52</v>
      </c>
      <c r="F82" s="1">
        <v>10.199999999999999</v>
      </c>
      <c r="G82" s="5">
        <f t="shared" si="8"/>
        <v>0.32154340836012862</v>
      </c>
      <c r="I82" s="6">
        <v>2</v>
      </c>
      <c r="J82" s="6">
        <v>1.6</v>
      </c>
      <c r="L82" s="14">
        <f t="shared" si="9"/>
        <v>0</v>
      </c>
      <c r="M82" s="14">
        <f t="shared" si="11"/>
        <v>0</v>
      </c>
      <c r="N82" s="14">
        <f t="shared" si="10"/>
        <v>0</v>
      </c>
      <c r="P82" s="14">
        <f t="shared" si="12"/>
        <v>0</v>
      </c>
      <c r="Q82" s="14">
        <f t="shared" si="13"/>
        <v>0</v>
      </c>
      <c r="R82" s="16">
        <f t="shared" si="7"/>
        <v>0</v>
      </c>
    </row>
    <row r="83" spans="1:18" x14ac:dyDescent="0.25">
      <c r="B83" s="3" t="s">
        <v>5</v>
      </c>
      <c r="C83" s="1">
        <v>10.199999999999999</v>
      </c>
      <c r="D83" s="1">
        <v>9.5399999999999991</v>
      </c>
      <c r="E83" s="1">
        <v>7.73</v>
      </c>
      <c r="F83" s="1">
        <v>8.42</v>
      </c>
      <c r="G83" s="5">
        <f t="shared" si="8"/>
        <v>0.32797427652733113</v>
      </c>
      <c r="I83" s="6">
        <v>2</v>
      </c>
      <c r="J83" s="6">
        <v>1.6</v>
      </c>
      <c r="L83" s="14">
        <f t="shared" si="9"/>
        <v>0</v>
      </c>
      <c r="M83" s="14">
        <f t="shared" si="11"/>
        <v>0</v>
      </c>
      <c r="N83" s="14">
        <f t="shared" si="10"/>
        <v>0</v>
      </c>
      <c r="P83" s="14">
        <f t="shared" si="12"/>
        <v>0</v>
      </c>
      <c r="Q83" s="14">
        <f t="shared" si="13"/>
        <v>0</v>
      </c>
      <c r="R83" s="16">
        <f t="shared" si="7"/>
        <v>0</v>
      </c>
    </row>
    <row r="84" spans="1:18" x14ac:dyDescent="0.25">
      <c r="B84" s="3" t="s">
        <v>6</v>
      </c>
      <c r="C84" s="1">
        <v>8.42</v>
      </c>
      <c r="D84" s="1">
        <v>9.23</v>
      </c>
      <c r="E84" s="1">
        <v>8.42</v>
      </c>
      <c r="F84" s="1">
        <v>8.9700000000000006</v>
      </c>
      <c r="G84" s="5">
        <f t="shared" si="8"/>
        <v>0.27073954983922827</v>
      </c>
      <c r="I84" s="6">
        <v>2</v>
      </c>
      <c r="J84" s="6">
        <v>1.6</v>
      </c>
      <c r="L84" s="14">
        <f t="shared" si="9"/>
        <v>0</v>
      </c>
      <c r="M84" s="14">
        <f t="shared" si="11"/>
        <v>0</v>
      </c>
      <c r="N84" s="14">
        <f t="shared" si="10"/>
        <v>0</v>
      </c>
      <c r="P84" s="14">
        <f t="shared" si="12"/>
        <v>0</v>
      </c>
      <c r="Q84" s="14">
        <f t="shared" si="13"/>
        <v>0</v>
      </c>
      <c r="R84" s="16">
        <f t="shared" si="7"/>
        <v>0</v>
      </c>
    </row>
    <row r="85" spans="1:18" x14ac:dyDescent="0.25">
      <c r="B85" s="3" t="s">
        <v>7</v>
      </c>
      <c r="C85" s="1">
        <v>8.9700000000000006</v>
      </c>
      <c r="D85" s="1">
        <v>9.81</v>
      </c>
      <c r="E85" s="1">
        <v>8.9</v>
      </c>
      <c r="F85" s="1">
        <v>9.8000000000000007</v>
      </c>
      <c r="G85" s="5">
        <f t="shared" si="8"/>
        <v>0.28842443729903539</v>
      </c>
      <c r="I85" s="6">
        <v>2</v>
      </c>
      <c r="J85" s="6">
        <v>1.6</v>
      </c>
      <c r="L85" s="14">
        <f t="shared" si="9"/>
        <v>0</v>
      </c>
      <c r="M85" s="14">
        <f t="shared" si="11"/>
        <v>0</v>
      </c>
      <c r="N85" s="14">
        <f t="shared" si="10"/>
        <v>0</v>
      </c>
      <c r="P85" s="14">
        <f t="shared" si="12"/>
        <v>0</v>
      </c>
      <c r="Q85" s="14">
        <f t="shared" si="13"/>
        <v>0</v>
      </c>
      <c r="R85" s="16">
        <f t="shared" si="7"/>
        <v>0</v>
      </c>
    </row>
    <row r="86" spans="1:18" x14ac:dyDescent="0.25">
      <c r="B86" s="3" t="s">
        <v>8</v>
      </c>
      <c r="C86" s="1">
        <v>9.8000000000000007</v>
      </c>
      <c r="D86" s="1">
        <v>10.25</v>
      </c>
      <c r="E86" s="1">
        <v>8.44</v>
      </c>
      <c r="F86" s="1">
        <v>9.1199999999999992</v>
      </c>
      <c r="G86" s="5">
        <f t="shared" si="8"/>
        <v>0.31511254019292606</v>
      </c>
      <c r="I86" s="6">
        <v>2</v>
      </c>
      <c r="J86" s="6">
        <v>1.6</v>
      </c>
      <c r="L86" s="14">
        <f t="shared" si="9"/>
        <v>0</v>
      </c>
      <c r="M86" s="14">
        <f t="shared" si="11"/>
        <v>0</v>
      </c>
      <c r="N86" s="14">
        <f t="shared" si="10"/>
        <v>0</v>
      </c>
      <c r="P86" s="14">
        <f t="shared" si="12"/>
        <v>0</v>
      </c>
      <c r="Q86" s="14">
        <f t="shared" si="13"/>
        <v>0</v>
      </c>
      <c r="R86" s="16">
        <f t="shared" si="7"/>
        <v>0</v>
      </c>
    </row>
    <row r="87" spans="1:18" x14ac:dyDescent="0.25">
      <c r="B87" s="3" t="s">
        <v>9</v>
      </c>
      <c r="C87" s="1">
        <v>9.1199999999999992</v>
      </c>
      <c r="D87" s="1">
        <v>9.5299999999999994</v>
      </c>
      <c r="E87" s="1">
        <v>8.5399999999999991</v>
      </c>
      <c r="F87" s="1">
        <v>9.51</v>
      </c>
      <c r="G87" s="5">
        <f t="shared" si="8"/>
        <v>0.29324758842443727</v>
      </c>
      <c r="I87" s="6">
        <v>2</v>
      </c>
      <c r="J87" s="6">
        <v>1.6</v>
      </c>
      <c r="L87" s="14">
        <f t="shared" si="9"/>
        <v>0</v>
      </c>
      <c r="M87" s="14">
        <f t="shared" si="11"/>
        <v>0</v>
      </c>
      <c r="N87" s="14">
        <f t="shared" si="10"/>
        <v>0</v>
      </c>
      <c r="P87" s="14">
        <f t="shared" si="12"/>
        <v>0</v>
      </c>
      <c r="Q87" s="14">
        <f t="shared" si="13"/>
        <v>0</v>
      </c>
      <c r="R87" s="16">
        <f t="shared" si="7"/>
        <v>0</v>
      </c>
    </row>
    <row r="88" spans="1:18" x14ac:dyDescent="0.25">
      <c r="B88" s="3" t="s">
        <v>10</v>
      </c>
      <c r="C88" s="1">
        <v>9.51</v>
      </c>
      <c r="D88" s="1">
        <v>10.38</v>
      </c>
      <c r="E88" s="1">
        <v>9.51</v>
      </c>
      <c r="F88" s="1">
        <v>10.37</v>
      </c>
      <c r="G88" s="5">
        <f t="shared" si="8"/>
        <v>0.30578778135048229</v>
      </c>
      <c r="I88" s="6">
        <v>2</v>
      </c>
      <c r="J88" s="6">
        <v>1.6</v>
      </c>
      <c r="L88" s="14">
        <f t="shared" si="9"/>
        <v>0</v>
      </c>
      <c r="M88" s="14">
        <f t="shared" si="11"/>
        <v>0</v>
      </c>
      <c r="N88" s="14">
        <f t="shared" si="10"/>
        <v>0</v>
      </c>
      <c r="P88" s="14">
        <f t="shared" si="12"/>
        <v>0</v>
      </c>
      <c r="Q88" s="14">
        <f t="shared" si="13"/>
        <v>0</v>
      </c>
      <c r="R88" s="16">
        <f t="shared" si="7"/>
        <v>0</v>
      </c>
    </row>
    <row r="89" spans="1:18" x14ac:dyDescent="0.25">
      <c r="B89" s="3" t="s">
        <v>11</v>
      </c>
      <c r="C89" s="1">
        <v>10.37</v>
      </c>
      <c r="D89" s="1">
        <v>10.55</v>
      </c>
      <c r="E89" s="1">
        <v>9.4600000000000009</v>
      </c>
      <c r="F89" s="1">
        <v>9.7899999999999991</v>
      </c>
      <c r="G89" s="5">
        <f t="shared" si="8"/>
        <v>0.33344051446945333</v>
      </c>
      <c r="I89" s="6">
        <v>2</v>
      </c>
      <c r="J89" s="6">
        <v>1.6</v>
      </c>
      <c r="L89" s="14">
        <f t="shared" si="9"/>
        <v>0</v>
      </c>
      <c r="M89" s="14">
        <f t="shared" si="11"/>
        <v>0</v>
      </c>
      <c r="N89" s="14">
        <f t="shared" si="10"/>
        <v>0</v>
      </c>
      <c r="P89" s="14">
        <f t="shared" si="12"/>
        <v>0</v>
      </c>
      <c r="Q89" s="14">
        <f t="shared" si="13"/>
        <v>0</v>
      </c>
      <c r="R89" s="16">
        <f t="shared" si="7"/>
        <v>0</v>
      </c>
    </row>
    <row r="90" spans="1:18" s="4" customFormat="1" x14ac:dyDescent="0.25">
      <c r="A90" s="4">
        <v>2007</v>
      </c>
      <c r="B90" s="10" t="s">
        <v>0</v>
      </c>
      <c r="C90" s="11">
        <v>9.7899999999999991</v>
      </c>
      <c r="D90" s="11">
        <v>10.33</v>
      </c>
      <c r="E90" s="11">
        <v>9.39</v>
      </c>
      <c r="F90" s="11">
        <v>10.33</v>
      </c>
      <c r="G90" s="5">
        <f t="shared" si="8"/>
        <v>0.3147909967845659</v>
      </c>
      <c r="I90" s="9">
        <v>2.35</v>
      </c>
      <c r="J90" s="9">
        <v>2.2999999999999998</v>
      </c>
      <c r="K90" s="20"/>
      <c r="L90" s="14">
        <f t="shared" si="9"/>
        <v>0</v>
      </c>
      <c r="M90" s="14">
        <f t="shared" si="11"/>
        <v>0</v>
      </c>
      <c r="N90" s="14">
        <f t="shared" si="10"/>
        <v>0</v>
      </c>
      <c r="O90" s="20"/>
      <c r="P90" s="14">
        <f t="shared" si="12"/>
        <v>0</v>
      </c>
      <c r="Q90" s="14">
        <f t="shared" si="13"/>
        <v>0</v>
      </c>
      <c r="R90" s="16">
        <f t="shared" si="7"/>
        <v>0</v>
      </c>
    </row>
    <row r="91" spans="1:18" x14ac:dyDescent="0.25">
      <c r="B91" s="3" t="s">
        <v>1</v>
      </c>
      <c r="C91" s="1">
        <v>10.33</v>
      </c>
      <c r="D91" s="1">
        <v>11.08</v>
      </c>
      <c r="E91" s="1">
        <v>10.27</v>
      </c>
      <c r="F91" s="1">
        <v>10.85</v>
      </c>
      <c r="G91" s="5">
        <f t="shared" si="8"/>
        <v>0.33215434083601286</v>
      </c>
      <c r="I91" s="6">
        <v>2.35</v>
      </c>
      <c r="J91" s="6">
        <v>2.2999999999999998</v>
      </c>
      <c r="L91" s="14">
        <f t="shared" si="9"/>
        <v>0</v>
      </c>
      <c r="M91" s="14">
        <f t="shared" si="11"/>
        <v>0</v>
      </c>
      <c r="N91" s="14">
        <f t="shared" si="10"/>
        <v>0</v>
      </c>
      <c r="P91" s="14">
        <f t="shared" si="12"/>
        <v>0</v>
      </c>
      <c r="Q91" s="14">
        <f t="shared" si="13"/>
        <v>0</v>
      </c>
      <c r="R91" s="16">
        <f t="shared" si="7"/>
        <v>0</v>
      </c>
    </row>
    <row r="92" spans="1:18" x14ac:dyDescent="0.25">
      <c r="B92" s="3" t="s">
        <v>2</v>
      </c>
      <c r="C92" s="1">
        <v>10.85</v>
      </c>
      <c r="D92" s="1">
        <v>10.81</v>
      </c>
      <c r="E92" s="1">
        <v>9.59</v>
      </c>
      <c r="F92" s="1">
        <v>10.029999999999999</v>
      </c>
      <c r="G92" s="5">
        <f t="shared" si="8"/>
        <v>0.34887459807073951</v>
      </c>
      <c r="I92" s="6">
        <v>2.35</v>
      </c>
      <c r="J92" s="6">
        <v>2.2999999999999998</v>
      </c>
      <c r="L92" s="14">
        <f t="shared" si="9"/>
        <v>0</v>
      </c>
      <c r="M92" s="14">
        <f t="shared" si="11"/>
        <v>0</v>
      </c>
      <c r="N92" s="14">
        <f t="shared" si="10"/>
        <v>0</v>
      </c>
      <c r="P92" s="14">
        <f t="shared" si="12"/>
        <v>0</v>
      </c>
      <c r="Q92" s="14">
        <f t="shared" si="13"/>
        <v>0</v>
      </c>
      <c r="R92" s="16">
        <f t="shared" si="7"/>
        <v>0</v>
      </c>
    </row>
    <row r="93" spans="1:18" x14ac:dyDescent="0.25">
      <c r="B93" s="3" t="s">
        <v>3</v>
      </c>
      <c r="C93" s="1">
        <v>10.029999999999999</v>
      </c>
      <c r="D93" s="1">
        <v>10.39</v>
      </c>
      <c r="E93" s="1">
        <v>9.7899999999999991</v>
      </c>
      <c r="F93" s="1">
        <v>9.92</v>
      </c>
      <c r="G93" s="5">
        <f t="shared" si="8"/>
        <v>0.32250803858520899</v>
      </c>
      <c r="I93" s="6">
        <v>2.35</v>
      </c>
      <c r="J93" s="6">
        <v>2.2999999999999998</v>
      </c>
      <c r="L93" s="14">
        <f t="shared" si="9"/>
        <v>0</v>
      </c>
      <c r="M93" s="14">
        <f t="shared" si="11"/>
        <v>0</v>
      </c>
      <c r="N93" s="14">
        <f t="shared" si="10"/>
        <v>0</v>
      </c>
      <c r="P93" s="14">
        <f t="shared" si="12"/>
        <v>0</v>
      </c>
      <c r="Q93" s="14">
        <f t="shared" si="13"/>
        <v>0</v>
      </c>
      <c r="R93" s="16">
        <f t="shared" si="7"/>
        <v>0</v>
      </c>
    </row>
    <row r="94" spans="1:18" x14ac:dyDescent="0.25">
      <c r="B94" s="3" t="s">
        <v>4</v>
      </c>
      <c r="C94" s="1">
        <v>9.92</v>
      </c>
      <c r="D94" s="1">
        <v>9.94</v>
      </c>
      <c r="E94" s="1">
        <v>9.5399999999999991</v>
      </c>
      <c r="F94" s="1">
        <v>9.86</v>
      </c>
      <c r="G94" s="5">
        <f t="shared" si="8"/>
        <v>0.31897106109324758</v>
      </c>
      <c r="I94" s="6">
        <v>2.35</v>
      </c>
      <c r="J94" s="6">
        <v>2.2999999999999998</v>
      </c>
      <c r="L94" s="14">
        <f t="shared" si="9"/>
        <v>0</v>
      </c>
      <c r="M94" s="14">
        <f t="shared" si="11"/>
        <v>0</v>
      </c>
      <c r="N94" s="14">
        <f t="shared" si="10"/>
        <v>0</v>
      </c>
      <c r="P94" s="14">
        <f t="shared" si="12"/>
        <v>0</v>
      </c>
      <c r="Q94" s="14">
        <f t="shared" si="13"/>
        <v>0</v>
      </c>
      <c r="R94" s="16">
        <f t="shared" si="7"/>
        <v>0</v>
      </c>
    </row>
    <row r="95" spans="1:18" x14ac:dyDescent="0.25">
      <c r="B95" s="3" t="s">
        <v>5</v>
      </c>
      <c r="C95" s="1">
        <v>9.86</v>
      </c>
      <c r="D95" s="1">
        <v>10.15</v>
      </c>
      <c r="E95" s="1">
        <v>9.1199999999999992</v>
      </c>
      <c r="F95" s="1">
        <v>9.2899999999999991</v>
      </c>
      <c r="G95" s="5">
        <f t="shared" si="8"/>
        <v>0.31704180064308679</v>
      </c>
      <c r="I95" s="6">
        <v>2.35</v>
      </c>
      <c r="J95" s="6">
        <v>2.2999999999999998</v>
      </c>
      <c r="L95" s="14">
        <f t="shared" si="9"/>
        <v>0</v>
      </c>
      <c r="M95" s="14">
        <f t="shared" si="11"/>
        <v>0</v>
      </c>
      <c r="N95" s="14">
        <f t="shared" si="10"/>
        <v>0</v>
      </c>
      <c r="P95" s="14">
        <f t="shared" si="12"/>
        <v>0</v>
      </c>
      <c r="Q95" s="14">
        <f t="shared" si="13"/>
        <v>0</v>
      </c>
      <c r="R95" s="16">
        <f t="shared" si="7"/>
        <v>0</v>
      </c>
    </row>
    <row r="96" spans="1:18" x14ac:dyDescent="0.25">
      <c r="B96" s="3" t="s">
        <v>6</v>
      </c>
      <c r="C96" s="1">
        <v>9.2899999999999991</v>
      </c>
      <c r="D96" s="1">
        <v>9.66</v>
      </c>
      <c r="E96" s="1">
        <v>9.1199999999999992</v>
      </c>
      <c r="F96" s="1">
        <v>9.44</v>
      </c>
      <c r="G96" s="5">
        <f t="shared" si="8"/>
        <v>0.29871382636655947</v>
      </c>
      <c r="I96" s="6">
        <v>2.35</v>
      </c>
      <c r="J96" s="6">
        <v>2.2999999999999998</v>
      </c>
      <c r="L96" s="14">
        <f t="shared" si="9"/>
        <v>0</v>
      </c>
      <c r="M96" s="14">
        <f t="shared" si="11"/>
        <v>0</v>
      </c>
      <c r="N96" s="14">
        <f t="shared" si="10"/>
        <v>0</v>
      </c>
      <c r="P96" s="14">
        <f t="shared" si="12"/>
        <v>0</v>
      </c>
      <c r="Q96" s="14">
        <f t="shared" si="13"/>
        <v>0</v>
      </c>
      <c r="R96" s="16">
        <f t="shared" si="7"/>
        <v>0</v>
      </c>
    </row>
    <row r="97" spans="1:18" x14ac:dyDescent="0.25">
      <c r="B97" s="3" t="s">
        <v>7</v>
      </c>
      <c r="C97" s="1">
        <v>9.44</v>
      </c>
      <c r="D97" s="1">
        <v>9.49</v>
      </c>
      <c r="E97" s="1">
        <v>8.6</v>
      </c>
      <c r="F97" s="1">
        <v>8.75</v>
      </c>
      <c r="G97" s="5">
        <f t="shared" si="8"/>
        <v>0.3035369774919614</v>
      </c>
      <c r="I97" s="6">
        <v>2.35</v>
      </c>
      <c r="J97" s="6">
        <v>2.2999999999999998</v>
      </c>
      <c r="L97" s="14">
        <f t="shared" si="9"/>
        <v>0</v>
      </c>
      <c r="M97" s="14">
        <f t="shared" si="11"/>
        <v>0</v>
      </c>
      <c r="N97" s="14">
        <f t="shared" si="10"/>
        <v>0</v>
      </c>
      <c r="P97" s="14">
        <f t="shared" si="12"/>
        <v>0</v>
      </c>
      <c r="Q97" s="14">
        <f t="shared" si="13"/>
        <v>0</v>
      </c>
      <c r="R97" s="16">
        <f t="shared" si="7"/>
        <v>0</v>
      </c>
    </row>
    <row r="98" spans="1:18" x14ac:dyDescent="0.25">
      <c r="B98" s="3" t="s">
        <v>8</v>
      </c>
      <c r="C98" s="1">
        <v>8.75</v>
      </c>
      <c r="D98" s="1">
        <v>9.65</v>
      </c>
      <c r="E98" s="1">
        <v>8.75</v>
      </c>
      <c r="F98" s="1">
        <v>9.6199999999999992</v>
      </c>
      <c r="G98" s="5">
        <f t="shared" si="8"/>
        <v>0.2813504823151125</v>
      </c>
      <c r="I98" s="6">
        <v>2.35</v>
      </c>
      <c r="J98" s="6">
        <v>2.2999999999999998</v>
      </c>
      <c r="L98" s="14">
        <f t="shared" si="9"/>
        <v>0</v>
      </c>
      <c r="M98" s="14">
        <f t="shared" si="11"/>
        <v>0</v>
      </c>
      <c r="N98" s="14">
        <f t="shared" si="10"/>
        <v>0</v>
      </c>
      <c r="P98" s="14">
        <f t="shared" si="12"/>
        <v>0</v>
      </c>
      <c r="Q98" s="14">
        <f t="shared" si="13"/>
        <v>0</v>
      </c>
      <c r="R98" s="16">
        <f t="shared" si="7"/>
        <v>0</v>
      </c>
    </row>
    <row r="99" spans="1:18" x14ac:dyDescent="0.25">
      <c r="B99" s="3" t="s">
        <v>9</v>
      </c>
      <c r="C99" s="1">
        <v>9.6199999999999992</v>
      </c>
      <c r="D99" s="1">
        <v>10</v>
      </c>
      <c r="E99" s="1">
        <v>9.3699999999999992</v>
      </c>
      <c r="F99" s="1">
        <v>9.91</v>
      </c>
      <c r="G99" s="5">
        <f t="shared" si="8"/>
        <v>0.3093247588424437</v>
      </c>
      <c r="I99" s="6">
        <v>2.35</v>
      </c>
      <c r="J99" s="6">
        <v>2.2999999999999998</v>
      </c>
      <c r="L99" s="14">
        <f t="shared" si="9"/>
        <v>0</v>
      </c>
      <c r="M99" s="14">
        <f t="shared" si="11"/>
        <v>0</v>
      </c>
      <c r="N99" s="14">
        <f t="shared" si="10"/>
        <v>0</v>
      </c>
      <c r="P99" s="14">
        <f t="shared" si="12"/>
        <v>0</v>
      </c>
      <c r="Q99" s="14">
        <f t="shared" si="13"/>
        <v>0</v>
      </c>
      <c r="R99" s="16">
        <f t="shared" si="7"/>
        <v>0</v>
      </c>
    </row>
    <row r="100" spans="1:18" x14ac:dyDescent="0.25">
      <c r="B100" s="3" t="s">
        <v>10</v>
      </c>
      <c r="C100" s="1">
        <v>9.91</v>
      </c>
      <c r="D100" s="1">
        <v>10.78</v>
      </c>
      <c r="E100" s="1">
        <v>9.64</v>
      </c>
      <c r="F100" s="1">
        <v>9.64</v>
      </c>
      <c r="G100" s="5">
        <f t="shared" si="8"/>
        <v>0.31864951768488747</v>
      </c>
      <c r="I100" s="6">
        <v>2.35</v>
      </c>
      <c r="J100" s="6">
        <v>2.2999999999999998</v>
      </c>
      <c r="L100" s="14">
        <f t="shared" si="9"/>
        <v>0</v>
      </c>
      <c r="M100" s="14">
        <f t="shared" si="11"/>
        <v>0</v>
      </c>
      <c r="N100" s="14">
        <f t="shared" si="10"/>
        <v>0</v>
      </c>
      <c r="P100" s="14">
        <f t="shared" si="12"/>
        <v>0</v>
      </c>
      <c r="Q100" s="14">
        <f t="shared" si="13"/>
        <v>0</v>
      </c>
      <c r="R100" s="16">
        <f t="shared" si="7"/>
        <v>0</v>
      </c>
    </row>
    <row r="101" spans="1:18" x14ac:dyDescent="0.25">
      <c r="B101" s="3" t="s">
        <v>11</v>
      </c>
      <c r="C101" s="1">
        <v>9.64</v>
      </c>
      <c r="D101" s="1">
        <v>10.11</v>
      </c>
      <c r="E101" s="1">
        <v>9.4600000000000009</v>
      </c>
      <c r="F101" s="1">
        <v>10.029999999999999</v>
      </c>
      <c r="G101" s="5">
        <f t="shared" si="8"/>
        <v>0.30996784565916397</v>
      </c>
      <c r="I101" s="6">
        <v>2.35</v>
      </c>
      <c r="J101" s="6">
        <v>2.2999999999999998</v>
      </c>
      <c r="L101" s="14">
        <f t="shared" si="9"/>
        <v>0</v>
      </c>
      <c r="M101" s="14">
        <f t="shared" si="11"/>
        <v>0</v>
      </c>
      <c r="N101" s="14">
        <f t="shared" si="10"/>
        <v>0</v>
      </c>
      <c r="P101" s="14">
        <f t="shared" si="12"/>
        <v>0</v>
      </c>
      <c r="Q101" s="14">
        <f t="shared" si="13"/>
        <v>0</v>
      </c>
      <c r="R101" s="16">
        <f t="shared" si="7"/>
        <v>0</v>
      </c>
    </row>
    <row r="102" spans="1:18" s="4" customFormat="1" x14ac:dyDescent="0.25">
      <c r="A102" s="4">
        <v>2008</v>
      </c>
      <c r="B102" s="10" t="s">
        <v>0</v>
      </c>
      <c r="C102" s="11">
        <v>10.029999999999999</v>
      </c>
      <c r="D102" s="11">
        <v>11.33</v>
      </c>
      <c r="E102" s="11">
        <v>10.029999999999999</v>
      </c>
      <c r="F102" s="11">
        <v>11.25</v>
      </c>
      <c r="G102" s="5">
        <f t="shared" si="8"/>
        <v>0.32250803858520899</v>
      </c>
      <c r="I102" s="9">
        <v>2.57</v>
      </c>
      <c r="J102" s="9">
        <v>2.6</v>
      </c>
      <c r="K102" s="20"/>
      <c r="L102" s="14">
        <f t="shared" si="9"/>
        <v>0</v>
      </c>
      <c r="M102" s="14">
        <f t="shared" si="11"/>
        <v>0</v>
      </c>
      <c r="N102" s="14">
        <f t="shared" si="10"/>
        <v>0</v>
      </c>
      <c r="O102" s="20"/>
      <c r="P102" s="14">
        <f t="shared" si="12"/>
        <v>0</v>
      </c>
      <c r="Q102" s="14">
        <f t="shared" si="13"/>
        <v>0</v>
      </c>
      <c r="R102" s="16">
        <f t="shared" si="7"/>
        <v>0</v>
      </c>
    </row>
    <row r="103" spans="1:18" x14ac:dyDescent="0.25">
      <c r="B103" s="3" t="s">
        <v>1</v>
      </c>
      <c r="C103" s="1">
        <v>11.25</v>
      </c>
      <c r="D103" s="1">
        <v>12.92</v>
      </c>
      <c r="E103" s="1">
        <v>11.25</v>
      </c>
      <c r="F103" s="1">
        <v>12.92</v>
      </c>
      <c r="G103" s="5">
        <f t="shared" si="8"/>
        <v>0.36173633440514469</v>
      </c>
      <c r="I103" s="6">
        <v>2.57</v>
      </c>
      <c r="J103" s="6">
        <v>2.6</v>
      </c>
      <c r="L103" s="14">
        <f t="shared" si="9"/>
        <v>0</v>
      </c>
      <c r="M103" s="14">
        <f t="shared" si="11"/>
        <v>0</v>
      </c>
      <c r="N103" s="14">
        <f t="shared" si="10"/>
        <v>0</v>
      </c>
      <c r="P103" s="14">
        <f t="shared" si="12"/>
        <v>0</v>
      </c>
      <c r="Q103" s="14">
        <f t="shared" si="13"/>
        <v>0</v>
      </c>
      <c r="R103" s="16">
        <f t="shared" si="7"/>
        <v>0</v>
      </c>
    </row>
    <row r="104" spans="1:18" x14ac:dyDescent="0.25">
      <c r="B104" s="3" t="s">
        <v>2</v>
      </c>
      <c r="C104" s="1">
        <v>12.92</v>
      </c>
      <c r="D104" s="1">
        <v>13.57</v>
      </c>
      <c r="E104" s="1">
        <v>11.27</v>
      </c>
      <c r="F104" s="1">
        <v>11.38</v>
      </c>
      <c r="G104" s="5">
        <f t="shared" si="8"/>
        <v>0.41543408360128614</v>
      </c>
      <c r="I104" s="6">
        <v>2.57</v>
      </c>
      <c r="J104" s="6">
        <v>2.6</v>
      </c>
      <c r="L104" s="14">
        <f t="shared" si="9"/>
        <v>0</v>
      </c>
      <c r="M104" s="14">
        <f t="shared" si="11"/>
        <v>0</v>
      </c>
      <c r="N104" s="14">
        <f t="shared" si="10"/>
        <v>0</v>
      </c>
      <c r="P104" s="14">
        <f t="shared" si="12"/>
        <v>0</v>
      </c>
      <c r="Q104" s="14">
        <f t="shared" si="13"/>
        <v>0</v>
      </c>
      <c r="R104" s="16">
        <f t="shared" si="7"/>
        <v>0</v>
      </c>
    </row>
    <row r="105" spans="1:18" x14ac:dyDescent="0.25">
      <c r="B105" s="3" t="s">
        <v>3</v>
      </c>
      <c r="C105" s="1">
        <v>11.38</v>
      </c>
      <c r="D105" s="1">
        <v>11.67</v>
      </c>
      <c r="E105" s="1">
        <v>10.6</v>
      </c>
      <c r="F105" s="1">
        <v>10.6</v>
      </c>
      <c r="G105" s="5">
        <f t="shared" si="8"/>
        <v>0.36591639871382636</v>
      </c>
      <c r="I105" s="6">
        <v>2.57</v>
      </c>
      <c r="J105" s="6">
        <v>2.6</v>
      </c>
      <c r="L105" s="14">
        <f t="shared" si="9"/>
        <v>0</v>
      </c>
      <c r="M105" s="14">
        <f t="shared" si="11"/>
        <v>0</v>
      </c>
      <c r="N105" s="14">
        <f t="shared" si="10"/>
        <v>0</v>
      </c>
      <c r="P105" s="14">
        <f t="shared" si="12"/>
        <v>0</v>
      </c>
      <c r="Q105" s="14">
        <f t="shared" si="13"/>
        <v>0</v>
      </c>
      <c r="R105" s="16">
        <f t="shared" si="7"/>
        <v>0</v>
      </c>
    </row>
    <row r="106" spans="1:18" x14ac:dyDescent="0.25">
      <c r="B106" s="3" t="s">
        <v>4</v>
      </c>
      <c r="C106" s="1">
        <v>10.6</v>
      </c>
      <c r="D106" s="1">
        <v>11.51</v>
      </c>
      <c r="E106" s="1">
        <v>10.47</v>
      </c>
      <c r="F106" s="1">
        <v>10.86</v>
      </c>
      <c r="G106" s="5">
        <f t="shared" si="8"/>
        <v>0.34083601286173631</v>
      </c>
      <c r="I106" s="6">
        <v>2.57</v>
      </c>
      <c r="J106" s="6">
        <v>2.6</v>
      </c>
      <c r="L106" s="14">
        <f t="shared" si="9"/>
        <v>0</v>
      </c>
      <c r="M106" s="14">
        <f t="shared" si="11"/>
        <v>0</v>
      </c>
      <c r="N106" s="14">
        <f t="shared" si="10"/>
        <v>0</v>
      </c>
      <c r="P106" s="14">
        <f t="shared" si="12"/>
        <v>0</v>
      </c>
      <c r="Q106" s="14">
        <f t="shared" si="13"/>
        <v>0</v>
      </c>
      <c r="R106" s="16">
        <f t="shared" si="7"/>
        <v>0</v>
      </c>
    </row>
    <row r="107" spans="1:18" x14ac:dyDescent="0.25">
      <c r="B107" s="3" t="s">
        <v>5</v>
      </c>
      <c r="C107" s="1">
        <v>10.86</v>
      </c>
      <c r="D107" s="1">
        <v>11.19</v>
      </c>
      <c r="E107" s="1">
        <v>10.65</v>
      </c>
      <c r="F107" s="1">
        <v>11.19</v>
      </c>
      <c r="G107" s="5">
        <f t="shared" si="8"/>
        <v>0.34919614147909966</v>
      </c>
      <c r="I107" s="6">
        <v>2.57</v>
      </c>
      <c r="J107" s="6">
        <v>2.6</v>
      </c>
      <c r="L107" s="14">
        <f t="shared" si="9"/>
        <v>0</v>
      </c>
      <c r="M107" s="14">
        <f t="shared" si="11"/>
        <v>0</v>
      </c>
      <c r="N107" s="14">
        <f t="shared" si="10"/>
        <v>0</v>
      </c>
      <c r="P107" s="14">
        <f t="shared" si="12"/>
        <v>0</v>
      </c>
      <c r="Q107" s="14">
        <f t="shared" si="13"/>
        <v>0</v>
      </c>
      <c r="R107" s="16">
        <f t="shared" si="7"/>
        <v>0</v>
      </c>
    </row>
    <row r="108" spans="1:18" x14ac:dyDescent="0.25">
      <c r="B108" s="3" t="s">
        <v>6</v>
      </c>
      <c r="C108" s="1">
        <v>11.19</v>
      </c>
      <c r="D108" s="1">
        <v>12.06</v>
      </c>
      <c r="E108" s="1">
        <v>10.98</v>
      </c>
      <c r="F108" s="1">
        <v>11.2</v>
      </c>
      <c r="G108" s="5">
        <f t="shared" si="8"/>
        <v>0.3598070739549839</v>
      </c>
      <c r="I108" s="6">
        <v>2.57</v>
      </c>
      <c r="J108" s="6">
        <v>2.6</v>
      </c>
      <c r="L108" s="14">
        <f t="shared" si="9"/>
        <v>0</v>
      </c>
      <c r="M108" s="14">
        <f t="shared" si="11"/>
        <v>0</v>
      </c>
      <c r="N108" s="14">
        <f t="shared" si="10"/>
        <v>0</v>
      </c>
      <c r="P108" s="14">
        <f t="shared" si="12"/>
        <v>0</v>
      </c>
      <c r="Q108" s="14">
        <f t="shared" si="13"/>
        <v>0</v>
      </c>
      <c r="R108" s="16">
        <f t="shared" si="7"/>
        <v>0</v>
      </c>
    </row>
    <row r="109" spans="1:18" x14ac:dyDescent="0.25">
      <c r="B109" s="3" t="s">
        <v>7</v>
      </c>
      <c r="C109" s="1">
        <v>11.2</v>
      </c>
      <c r="D109" s="1">
        <v>11.3</v>
      </c>
      <c r="E109" s="1">
        <v>8.7100000000000009</v>
      </c>
      <c r="F109" s="1">
        <v>9.35</v>
      </c>
      <c r="G109" s="5">
        <f t="shared" si="8"/>
        <v>0.36012861736334401</v>
      </c>
      <c r="I109" s="6">
        <v>2.57</v>
      </c>
      <c r="J109" s="6">
        <v>2.6</v>
      </c>
      <c r="L109" s="14">
        <f t="shared" si="9"/>
        <v>0</v>
      </c>
      <c r="M109" s="14">
        <f t="shared" si="11"/>
        <v>0</v>
      </c>
      <c r="N109" s="14">
        <f t="shared" si="10"/>
        <v>0</v>
      </c>
      <c r="P109" s="14">
        <f t="shared" si="12"/>
        <v>0</v>
      </c>
      <c r="Q109" s="14">
        <f t="shared" si="13"/>
        <v>0</v>
      </c>
      <c r="R109" s="16">
        <f t="shared" si="7"/>
        <v>0</v>
      </c>
    </row>
    <row r="110" spans="1:18" x14ac:dyDescent="0.25">
      <c r="B110" s="3" t="s">
        <v>8</v>
      </c>
      <c r="C110" s="1">
        <v>9.35</v>
      </c>
      <c r="D110" s="1">
        <v>9.2899999999999991</v>
      </c>
      <c r="E110" s="1">
        <v>7.58</v>
      </c>
      <c r="F110" s="1">
        <v>9.0399999999999991</v>
      </c>
      <c r="G110" s="5">
        <f t="shared" si="8"/>
        <v>0.30064308681672025</v>
      </c>
      <c r="I110" s="6">
        <v>2.57</v>
      </c>
      <c r="J110" s="6">
        <v>2.6</v>
      </c>
      <c r="L110" s="14">
        <f t="shared" si="9"/>
        <v>0</v>
      </c>
      <c r="M110" s="14">
        <f t="shared" si="11"/>
        <v>0</v>
      </c>
      <c r="N110" s="14">
        <f t="shared" si="10"/>
        <v>0</v>
      </c>
      <c r="P110" s="14">
        <f t="shared" si="12"/>
        <v>0</v>
      </c>
      <c r="Q110" s="14">
        <f t="shared" si="13"/>
        <v>0</v>
      </c>
      <c r="R110" s="16">
        <f t="shared" si="7"/>
        <v>0</v>
      </c>
    </row>
    <row r="111" spans="1:18" x14ac:dyDescent="0.25">
      <c r="B111" s="3" t="s">
        <v>9</v>
      </c>
      <c r="C111" s="1">
        <v>9.0399999999999991</v>
      </c>
      <c r="D111" s="1">
        <v>8.82</v>
      </c>
      <c r="E111" s="1">
        <v>7.06</v>
      </c>
      <c r="F111" s="1">
        <v>7.29</v>
      </c>
      <c r="G111" s="5">
        <f t="shared" si="8"/>
        <v>0.29067524115755622</v>
      </c>
      <c r="I111" s="6">
        <v>2.57</v>
      </c>
      <c r="J111" s="6">
        <v>2.6</v>
      </c>
      <c r="L111" s="14">
        <f t="shared" si="9"/>
        <v>0</v>
      </c>
      <c r="M111" s="14">
        <f t="shared" si="11"/>
        <v>0</v>
      </c>
      <c r="N111" s="14">
        <f t="shared" si="10"/>
        <v>0</v>
      </c>
      <c r="P111" s="14">
        <f t="shared" si="12"/>
        <v>0</v>
      </c>
      <c r="Q111" s="14">
        <f t="shared" si="13"/>
        <v>0</v>
      </c>
      <c r="R111" s="16">
        <f t="shared" si="7"/>
        <v>0</v>
      </c>
    </row>
    <row r="112" spans="1:18" x14ac:dyDescent="0.25">
      <c r="B112" s="3" t="s">
        <v>10</v>
      </c>
      <c r="C112" s="1">
        <v>7.29</v>
      </c>
      <c r="D112" s="1">
        <v>8.11</v>
      </c>
      <c r="E112" s="1">
        <v>7.29</v>
      </c>
      <c r="F112" s="1">
        <v>7.91</v>
      </c>
      <c r="G112" s="5">
        <f t="shared" si="8"/>
        <v>0.23440514469453375</v>
      </c>
      <c r="I112" s="6">
        <v>2.57</v>
      </c>
      <c r="J112" s="6">
        <v>2.6</v>
      </c>
      <c r="L112" s="14">
        <f t="shared" si="9"/>
        <v>0</v>
      </c>
      <c r="M112" s="14">
        <f t="shared" si="11"/>
        <v>0</v>
      </c>
      <c r="N112" s="14">
        <f t="shared" si="10"/>
        <v>0</v>
      </c>
      <c r="P112" s="14">
        <f t="shared" si="12"/>
        <v>0</v>
      </c>
      <c r="Q112" s="14">
        <f t="shared" si="13"/>
        <v>0</v>
      </c>
      <c r="R112" s="16">
        <f t="shared" si="7"/>
        <v>0</v>
      </c>
    </row>
    <row r="113" spans="1:18" x14ac:dyDescent="0.25">
      <c r="B113" s="3" t="s">
        <v>11</v>
      </c>
      <c r="C113" s="1">
        <v>7.91</v>
      </c>
      <c r="D113" s="1">
        <v>7.88</v>
      </c>
      <c r="E113" s="1">
        <v>7.34</v>
      </c>
      <c r="F113" s="1">
        <v>7.71</v>
      </c>
      <c r="G113" s="5">
        <f t="shared" si="8"/>
        <v>0.25434083601286173</v>
      </c>
      <c r="I113" s="6">
        <v>2.57</v>
      </c>
      <c r="J113" s="6">
        <v>2.6</v>
      </c>
      <c r="L113" s="14">
        <f t="shared" si="9"/>
        <v>0</v>
      </c>
      <c r="M113" s="14">
        <f t="shared" si="11"/>
        <v>0</v>
      </c>
      <c r="N113" s="14">
        <f t="shared" si="10"/>
        <v>0</v>
      </c>
      <c r="P113" s="14">
        <f t="shared" si="12"/>
        <v>0</v>
      </c>
      <c r="Q113" s="14">
        <f t="shared" si="13"/>
        <v>0</v>
      </c>
      <c r="R113" s="16">
        <f t="shared" si="7"/>
        <v>0</v>
      </c>
    </row>
    <row r="114" spans="1:18" s="4" customFormat="1" x14ac:dyDescent="0.25">
      <c r="A114" s="4">
        <v>2009</v>
      </c>
      <c r="B114" s="10" t="s">
        <v>0</v>
      </c>
      <c r="C114" s="11">
        <v>7.71</v>
      </c>
      <c r="D114" s="11">
        <v>9.76</v>
      </c>
      <c r="E114" s="11">
        <v>7.71</v>
      </c>
      <c r="F114" s="11">
        <v>9.76</v>
      </c>
      <c r="G114" s="5">
        <f t="shared" si="8"/>
        <v>0.24790996784565916</v>
      </c>
      <c r="I114" s="9">
        <v>2.4900000000000002</v>
      </c>
      <c r="J114" s="9">
        <v>0.3</v>
      </c>
      <c r="K114" s="20"/>
      <c r="L114" s="14">
        <f t="shared" si="9"/>
        <v>0</v>
      </c>
      <c r="M114" s="14">
        <f t="shared" si="11"/>
        <v>0</v>
      </c>
      <c r="N114" s="14">
        <f t="shared" si="10"/>
        <v>0</v>
      </c>
      <c r="O114" s="20"/>
      <c r="P114" s="14">
        <f t="shared" si="12"/>
        <v>0</v>
      </c>
      <c r="Q114" s="14">
        <f t="shared" si="13"/>
        <v>0</v>
      </c>
      <c r="R114" s="16">
        <f t="shared" si="7"/>
        <v>0</v>
      </c>
    </row>
    <row r="115" spans="1:18" x14ac:dyDescent="0.25">
      <c r="B115" s="3" t="s">
        <v>1</v>
      </c>
      <c r="C115" s="1">
        <v>9.76</v>
      </c>
      <c r="D115" s="1">
        <v>11.29</v>
      </c>
      <c r="E115" s="1">
        <v>9.6199999999999992</v>
      </c>
      <c r="F115" s="1">
        <v>10.43</v>
      </c>
      <c r="G115" s="5">
        <f t="shared" si="8"/>
        <v>0.31382636655948554</v>
      </c>
      <c r="I115" s="6">
        <v>2.4900000000000002</v>
      </c>
      <c r="J115" s="6">
        <v>0.3</v>
      </c>
      <c r="L115" s="14">
        <f t="shared" si="9"/>
        <v>0</v>
      </c>
      <c r="M115" s="14">
        <f t="shared" si="11"/>
        <v>0</v>
      </c>
      <c r="N115" s="14">
        <f t="shared" si="10"/>
        <v>0</v>
      </c>
      <c r="P115" s="14">
        <f t="shared" si="12"/>
        <v>0</v>
      </c>
      <c r="Q115" s="14">
        <f t="shared" si="13"/>
        <v>0</v>
      </c>
      <c r="R115" s="16">
        <f t="shared" si="7"/>
        <v>0</v>
      </c>
    </row>
    <row r="116" spans="1:18" x14ac:dyDescent="0.25">
      <c r="B116" s="3" t="s">
        <v>2</v>
      </c>
      <c r="C116" s="1">
        <v>10.43</v>
      </c>
      <c r="D116" s="1">
        <v>10.62</v>
      </c>
      <c r="E116" s="1">
        <v>9.6300000000000008</v>
      </c>
      <c r="F116" s="1">
        <v>9.84</v>
      </c>
      <c r="G116" s="5">
        <f t="shared" si="8"/>
        <v>0.33536977491961412</v>
      </c>
      <c r="I116" s="6">
        <v>2.4900000000000002</v>
      </c>
      <c r="J116" s="6">
        <v>0.3</v>
      </c>
      <c r="L116" s="14">
        <f t="shared" si="9"/>
        <v>0</v>
      </c>
      <c r="M116" s="14">
        <f t="shared" si="11"/>
        <v>0</v>
      </c>
      <c r="N116" s="14">
        <f t="shared" si="10"/>
        <v>0</v>
      </c>
      <c r="P116" s="14">
        <f t="shared" si="12"/>
        <v>0</v>
      </c>
      <c r="Q116" s="14">
        <f t="shared" si="13"/>
        <v>0</v>
      </c>
      <c r="R116" s="16">
        <f t="shared" si="7"/>
        <v>0</v>
      </c>
    </row>
    <row r="117" spans="1:18" x14ac:dyDescent="0.25">
      <c r="B117" s="3" t="s">
        <v>3</v>
      </c>
      <c r="C117" s="1">
        <v>9.84</v>
      </c>
      <c r="D117" s="1">
        <v>9.89</v>
      </c>
      <c r="E117" s="1">
        <v>9.17</v>
      </c>
      <c r="F117" s="1">
        <v>9.51</v>
      </c>
      <c r="G117" s="5">
        <f t="shared" si="8"/>
        <v>0.31639871382636653</v>
      </c>
      <c r="I117" s="6">
        <v>2.4900000000000002</v>
      </c>
      <c r="J117" s="6">
        <v>0.3</v>
      </c>
      <c r="L117" s="14">
        <f t="shared" si="9"/>
        <v>0</v>
      </c>
      <c r="M117" s="14">
        <f t="shared" si="11"/>
        <v>0</v>
      </c>
      <c r="N117" s="14">
        <f t="shared" si="10"/>
        <v>0</v>
      </c>
      <c r="P117" s="14">
        <f t="shared" si="12"/>
        <v>0</v>
      </c>
      <c r="Q117" s="14">
        <f t="shared" si="13"/>
        <v>0</v>
      </c>
      <c r="R117" s="16">
        <f t="shared" si="7"/>
        <v>0</v>
      </c>
    </row>
    <row r="118" spans="1:18" x14ac:dyDescent="0.25">
      <c r="B118" s="3" t="s">
        <v>4</v>
      </c>
      <c r="C118" s="1">
        <v>9.51</v>
      </c>
      <c r="D118" s="1">
        <v>11</v>
      </c>
      <c r="E118" s="1">
        <v>9.15</v>
      </c>
      <c r="F118" s="1">
        <v>11</v>
      </c>
      <c r="G118" s="5">
        <f t="shared" si="8"/>
        <v>0.30578778135048229</v>
      </c>
      <c r="I118" s="6">
        <v>2.4900000000000002</v>
      </c>
      <c r="J118" s="6">
        <v>0.3</v>
      </c>
      <c r="L118" s="14">
        <f t="shared" si="9"/>
        <v>0</v>
      </c>
      <c r="M118" s="14">
        <f t="shared" si="11"/>
        <v>0</v>
      </c>
      <c r="N118" s="14">
        <f t="shared" si="10"/>
        <v>0</v>
      </c>
      <c r="P118" s="14">
        <f t="shared" si="12"/>
        <v>0</v>
      </c>
      <c r="Q118" s="14">
        <f t="shared" si="13"/>
        <v>0</v>
      </c>
      <c r="R118" s="16">
        <f t="shared" si="7"/>
        <v>0</v>
      </c>
    </row>
    <row r="119" spans="1:18" x14ac:dyDescent="0.25">
      <c r="B119" s="3" t="s">
        <v>5</v>
      </c>
      <c r="C119" s="1">
        <v>11</v>
      </c>
      <c r="D119" s="1">
        <v>11.21</v>
      </c>
      <c r="E119" s="1">
        <v>9.86</v>
      </c>
      <c r="F119" s="1">
        <v>9.8699999999999992</v>
      </c>
      <c r="G119" s="5">
        <f t="shared" si="8"/>
        <v>0.35369774919614144</v>
      </c>
      <c r="I119" s="6">
        <v>2.4900000000000002</v>
      </c>
      <c r="J119" s="6">
        <v>0.3</v>
      </c>
      <c r="L119" s="14">
        <f t="shared" si="9"/>
        <v>0</v>
      </c>
      <c r="M119" s="14">
        <f t="shared" si="11"/>
        <v>0</v>
      </c>
      <c r="N119" s="14">
        <f t="shared" si="10"/>
        <v>0</v>
      </c>
      <c r="P119" s="14">
        <f t="shared" si="12"/>
        <v>0</v>
      </c>
      <c r="Q119" s="14">
        <f t="shared" si="13"/>
        <v>0</v>
      </c>
      <c r="R119" s="16">
        <f t="shared" si="7"/>
        <v>0</v>
      </c>
    </row>
    <row r="120" spans="1:18" x14ac:dyDescent="0.25">
      <c r="B120" s="3" t="s">
        <v>6</v>
      </c>
      <c r="C120" s="1">
        <v>9.8699999999999992</v>
      </c>
      <c r="D120" s="1">
        <v>9.84</v>
      </c>
      <c r="E120" s="1">
        <v>8.92</v>
      </c>
      <c r="F120" s="1">
        <v>9.64</v>
      </c>
      <c r="G120" s="5">
        <f t="shared" si="8"/>
        <v>0.31736334405144689</v>
      </c>
      <c r="I120" s="6">
        <v>2.4900000000000002</v>
      </c>
      <c r="J120" s="6">
        <v>0.3</v>
      </c>
      <c r="L120" s="14">
        <f t="shared" si="9"/>
        <v>0</v>
      </c>
      <c r="M120" s="14">
        <f t="shared" si="11"/>
        <v>0</v>
      </c>
      <c r="N120" s="14">
        <f t="shared" si="10"/>
        <v>0</v>
      </c>
      <c r="P120" s="14">
        <f t="shared" si="12"/>
        <v>0</v>
      </c>
      <c r="Q120" s="14">
        <f t="shared" si="13"/>
        <v>0</v>
      </c>
      <c r="R120" s="16">
        <f t="shared" si="7"/>
        <v>0</v>
      </c>
    </row>
    <row r="121" spans="1:18" x14ac:dyDescent="0.25">
      <c r="B121" s="3" t="s">
        <v>7</v>
      </c>
      <c r="C121" s="1">
        <v>9.64</v>
      </c>
      <c r="D121" s="1">
        <v>10.56</v>
      </c>
      <c r="E121" s="1">
        <v>9.6199999999999992</v>
      </c>
      <c r="F121" s="1">
        <v>10.119999999999999</v>
      </c>
      <c r="G121" s="5">
        <f t="shared" si="8"/>
        <v>0.30996784565916397</v>
      </c>
      <c r="I121" s="6">
        <v>2.4900000000000002</v>
      </c>
      <c r="J121" s="6">
        <v>0.3</v>
      </c>
      <c r="L121" s="14">
        <f t="shared" si="9"/>
        <v>0</v>
      </c>
      <c r="M121" s="14">
        <f t="shared" si="11"/>
        <v>0</v>
      </c>
      <c r="N121" s="14">
        <f t="shared" si="10"/>
        <v>0</v>
      </c>
      <c r="P121" s="14">
        <f t="shared" si="12"/>
        <v>0</v>
      </c>
      <c r="Q121" s="14">
        <f t="shared" si="13"/>
        <v>0</v>
      </c>
      <c r="R121" s="16">
        <f t="shared" si="7"/>
        <v>0</v>
      </c>
    </row>
    <row r="122" spans="1:18" x14ac:dyDescent="0.25">
      <c r="B122" s="3" t="s">
        <v>8</v>
      </c>
      <c r="C122" s="1">
        <v>10.119999999999999</v>
      </c>
      <c r="D122" s="1">
        <v>11.8</v>
      </c>
      <c r="E122" s="1">
        <v>10.119999999999999</v>
      </c>
      <c r="F122" s="1">
        <v>11.22</v>
      </c>
      <c r="G122" s="5">
        <f t="shared" si="8"/>
        <v>0.32540192926045014</v>
      </c>
      <c r="I122" s="6">
        <v>2.4900000000000002</v>
      </c>
      <c r="J122" s="6">
        <v>0.3</v>
      </c>
      <c r="L122" s="14">
        <f t="shared" si="9"/>
        <v>0</v>
      </c>
      <c r="M122" s="14">
        <f t="shared" si="11"/>
        <v>0</v>
      </c>
      <c r="N122" s="14">
        <f t="shared" si="10"/>
        <v>0</v>
      </c>
      <c r="P122" s="14">
        <f t="shared" si="12"/>
        <v>0</v>
      </c>
      <c r="Q122" s="14">
        <f t="shared" si="13"/>
        <v>0</v>
      </c>
      <c r="R122" s="16">
        <f t="shared" si="7"/>
        <v>0</v>
      </c>
    </row>
    <row r="123" spans="1:18" x14ac:dyDescent="0.25">
      <c r="B123" s="3" t="s">
        <v>9</v>
      </c>
      <c r="C123" s="1">
        <v>11.22</v>
      </c>
      <c r="D123" s="1">
        <v>12.12</v>
      </c>
      <c r="E123" s="1">
        <v>11.05</v>
      </c>
      <c r="F123" s="1">
        <v>11.19</v>
      </c>
      <c r="G123" s="5">
        <f t="shared" si="8"/>
        <v>0.36077170418006432</v>
      </c>
      <c r="I123" s="6">
        <v>2.4900000000000002</v>
      </c>
      <c r="J123" s="6">
        <v>0.3</v>
      </c>
      <c r="L123" s="14">
        <f t="shared" si="9"/>
        <v>0</v>
      </c>
      <c r="M123" s="14">
        <f t="shared" si="11"/>
        <v>0</v>
      </c>
      <c r="N123" s="14">
        <f t="shared" si="10"/>
        <v>0</v>
      </c>
      <c r="P123" s="14">
        <f t="shared" si="12"/>
        <v>0</v>
      </c>
      <c r="Q123" s="14">
        <f t="shared" si="13"/>
        <v>0</v>
      </c>
      <c r="R123" s="16">
        <f t="shared" si="7"/>
        <v>0</v>
      </c>
    </row>
    <row r="124" spans="1:18" x14ac:dyDescent="0.25">
      <c r="B124" s="3" t="s">
        <v>10</v>
      </c>
      <c r="C124" s="1">
        <v>11.19</v>
      </c>
      <c r="D124" s="1">
        <v>12.53</v>
      </c>
      <c r="E124" s="1">
        <v>11.17</v>
      </c>
      <c r="F124" s="1">
        <v>12.07</v>
      </c>
      <c r="G124" s="5">
        <f t="shared" si="8"/>
        <v>0.3598070739549839</v>
      </c>
      <c r="I124" s="6">
        <v>2.4900000000000002</v>
      </c>
      <c r="J124" s="6">
        <v>0.3</v>
      </c>
      <c r="L124" s="14">
        <f t="shared" si="9"/>
        <v>0</v>
      </c>
      <c r="M124" s="14">
        <f t="shared" si="11"/>
        <v>0</v>
      </c>
      <c r="N124" s="14">
        <f t="shared" si="10"/>
        <v>0</v>
      </c>
      <c r="P124" s="14">
        <f t="shared" si="12"/>
        <v>0</v>
      </c>
      <c r="Q124" s="14">
        <f t="shared" si="13"/>
        <v>0</v>
      </c>
      <c r="R124" s="16">
        <f t="shared" si="7"/>
        <v>0</v>
      </c>
    </row>
    <row r="125" spans="1:18" x14ac:dyDescent="0.25">
      <c r="B125" s="3" t="s">
        <v>11</v>
      </c>
      <c r="C125" s="1">
        <v>12.07</v>
      </c>
      <c r="D125" s="1">
        <v>12.71</v>
      </c>
      <c r="E125" s="1">
        <v>11.75</v>
      </c>
      <c r="F125" s="1">
        <v>11.8</v>
      </c>
      <c r="G125" s="5">
        <f t="shared" si="8"/>
        <v>0.38810289389067526</v>
      </c>
      <c r="I125" s="6">
        <v>2.4900000000000002</v>
      </c>
      <c r="J125" s="6">
        <v>0.3</v>
      </c>
      <c r="L125" s="14">
        <f t="shared" si="9"/>
        <v>0</v>
      </c>
      <c r="M125" s="14">
        <f t="shared" si="11"/>
        <v>0</v>
      </c>
      <c r="N125" s="14">
        <f t="shared" si="10"/>
        <v>0</v>
      </c>
      <c r="P125" s="14">
        <f t="shared" si="12"/>
        <v>0</v>
      </c>
      <c r="Q125" s="14">
        <f t="shared" si="13"/>
        <v>0</v>
      </c>
      <c r="R125" s="16">
        <f t="shared" si="7"/>
        <v>0</v>
      </c>
    </row>
    <row r="126" spans="1:18" s="4" customFormat="1" x14ac:dyDescent="0.25">
      <c r="A126" s="4">
        <v>2010</v>
      </c>
      <c r="B126" s="10" t="s">
        <v>0</v>
      </c>
      <c r="C126" s="11">
        <v>11.8</v>
      </c>
      <c r="D126" s="11">
        <v>13.07</v>
      </c>
      <c r="E126" s="11">
        <v>11.67</v>
      </c>
      <c r="F126" s="11">
        <v>11.67</v>
      </c>
      <c r="G126" s="5">
        <f t="shared" si="8"/>
        <v>0.37942122186495175</v>
      </c>
      <c r="I126" s="9">
        <v>1.47</v>
      </c>
      <c r="J126" s="9">
        <v>1.1000000000000001</v>
      </c>
      <c r="K126" s="20"/>
      <c r="L126" s="14">
        <f t="shared" si="9"/>
        <v>0</v>
      </c>
      <c r="M126" s="14">
        <f t="shared" si="11"/>
        <v>0</v>
      </c>
      <c r="N126" s="14">
        <f t="shared" si="10"/>
        <v>0</v>
      </c>
      <c r="O126" s="20"/>
      <c r="P126" s="14">
        <f t="shared" si="12"/>
        <v>0</v>
      </c>
      <c r="Q126" s="14">
        <f t="shared" si="13"/>
        <v>0</v>
      </c>
      <c r="R126" s="16">
        <f t="shared" si="7"/>
        <v>0</v>
      </c>
    </row>
    <row r="127" spans="1:18" x14ac:dyDescent="0.25">
      <c r="B127" s="3" t="s">
        <v>1</v>
      </c>
      <c r="C127" s="1">
        <v>11.67</v>
      </c>
      <c r="D127" s="1">
        <v>12.08</v>
      </c>
      <c r="E127" s="1">
        <v>11.06</v>
      </c>
      <c r="F127" s="1">
        <v>11.86</v>
      </c>
      <c r="G127" s="5">
        <f t="shared" si="8"/>
        <v>0.37524115755627008</v>
      </c>
      <c r="I127" s="6">
        <v>1.47</v>
      </c>
      <c r="J127" s="6">
        <v>1.1000000000000001</v>
      </c>
      <c r="L127" s="14">
        <f t="shared" si="9"/>
        <v>0</v>
      </c>
      <c r="M127" s="14">
        <f t="shared" si="11"/>
        <v>0</v>
      </c>
      <c r="N127" s="14">
        <f t="shared" si="10"/>
        <v>0</v>
      </c>
      <c r="P127" s="14">
        <f t="shared" si="12"/>
        <v>0</v>
      </c>
      <c r="Q127" s="14">
        <f t="shared" si="13"/>
        <v>0</v>
      </c>
      <c r="R127" s="16">
        <f t="shared" si="7"/>
        <v>0</v>
      </c>
    </row>
    <row r="128" spans="1:18" x14ac:dyDescent="0.25">
      <c r="B128" s="3" t="s">
        <v>2</v>
      </c>
      <c r="C128" s="1">
        <v>11.86</v>
      </c>
      <c r="D128" s="1">
        <v>12.99</v>
      </c>
      <c r="E128" s="1">
        <v>11.86</v>
      </c>
      <c r="F128" s="1">
        <v>12.99</v>
      </c>
      <c r="G128" s="5">
        <f t="shared" si="8"/>
        <v>0.38135048231511248</v>
      </c>
      <c r="I128" s="6">
        <v>1.47</v>
      </c>
      <c r="J128" s="6">
        <v>1.1000000000000001</v>
      </c>
      <c r="L128" s="14">
        <f t="shared" si="9"/>
        <v>0</v>
      </c>
      <c r="M128" s="14">
        <f t="shared" si="11"/>
        <v>0</v>
      </c>
      <c r="N128" s="14">
        <f t="shared" si="10"/>
        <v>0</v>
      </c>
      <c r="P128" s="14">
        <f t="shared" si="12"/>
        <v>0</v>
      </c>
      <c r="Q128" s="14">
        <f t="shared" si="13"/>
        <v>0</v>
      </c>
      <c r="R128" s="16">
        <f t="shared" si="7"/>
        <v>0</v>
      </c>
    </row>
    <row r="129" spans="1:18" x14ac:dyDescent="0.25">
      <c r="B129" s="3" t="s">
        <v>3</v>
      </c>
      <c r="C129" s="1">
        <v>12.99</v>
      </c>
      <c r="D129" s="1">
        <v>13.98</v>
      </c>
      <c r="E129" s="1">
        <v>12.99</v>
      </c>
      <c r="F129" s="1">
        <v>13.98</v>
      </c>
      <c r="G129" s="5">
        <f t="shared" si="8"/>
        <v>0.41768488745980709</v>
      </c>
      <c r="I129" s="6">
        <v>1.47</v>
      </c>
      <c r="J129" s="6">
        <v>1.1000000000000001</v>
      </c>
      <c r="L129" s="14">
        <f t="shared" si="9"/>
        <v>0</v>
      </c>
      <c r="M129" s="14">
        <f t="shared" si="11"/>
        <v>0</v>
      </c>
      <c r="N129" s="14">
        <f t="shared" si="10"/>
        <v>0</v>
      </c>
      <c r="P129" s="14">
        <f t="shared" si="12"/>
        <v>0</v>
      </c>
      <c r="Q129" s="14">
        <f t="shared" si="13"/>
        <v>0</v>
      </c>
      <c r="R129" s="16">
        <f t="shared" si="7"/>
        <v>0</v>
      </c>
    </row>
    <row r="130" spans="1:18" x14ac:dyDescent="0.25">
      <c r="B130" s="3" t="s">
        <v>4</v>
      </c>
      <c r="C130" s="1">
        <v>13.98</v>
      </c>
      <c r="D130" s="1">
        <v>15.74</v>
      </c>
      <c r="E130" s="1">
        <v>13.63</v>
      </c>
      <c r="F130" s="1">
        <v>14.93</v>
      </c>
      <c r="G130" s="5">
        <f t="shared" si="8"/>
        <v>0.4495176848874598</v>
      </c>
      <c r="I130" s="6">
        <v>1.47</v>
      </c>
      <c r="J130" s="6">
        <v>1.1000000000000001</v>
      </c>
      <c r="L130" s="14">
        <f t="shared" si="9"/>
        <v>0</v>
      </c>
      <c r="M130" s="14">
        <f t="shared" si="11"/>
        <v>0</v>
      </c>
      <c r="N130" s="14">
        <f t="shared" si="10"/>
        <v>0</v>
      </c>
      <c r="P130" s="14">
        <f t="shared" si="12"/>
        <v>0</v>
      </c>
      <c r="Q130" s="14">
        <f t="shared" si="13"/>
        <v>0</v>
      </c>
      <c r="R130" s="16">
        <f t="shared" si="7"/>
        <v>0</v>
      </c>
    </row>
    <row r="131" spans="1:18" x14ac:dyDescent="0.25">
      <c r="B131" s="3" t="s">
        <v>5</v>
      </c>
      <c r="C131" s="1">
        <v>14.93</v>
      </c>
      <c r="D131" s="1">
        <v>15.63</v>
      </c>
      <c r="E131" s="1">
        <v>14.49</v>
      </c>
      <c r="F131" s="1">
        <v>15.25</v>
      </c>
      <c r="G131" s="5">
        <f t="shared" si="8"/>
        <v>0.48006430868167199</v>
      </c>
      <c r="I131" s="6">
        <v>1.47</v>
      </c>
      <c r="J131" s="6">
        <v>1.1000000000000001</v>
      </c>
      <c r="L131" s="14">
        <f t="shared" si="9"/>
        <v>0</v>
      </c>
      <c r="M131" s="14">
        <f t="shared" si="11"/>
        <v>0</v>
      </c>
      <c r="N131" s="14">
        <f t="shared" si="10"/>
        <v>0</v>
      </c>
      <c r="P131" s="14">
        <f t="shared" si="12"/>
        <v>0</v>
      </c>
      <c r="Q131" s="14">
        <f t="shared" si="13"/>
        <v>0</v>
      </c>
      <c r="R131" s="16">
        <f t="shared" si="7"/>
        <v>0</v>
      </c>
    </row>
    <row r="132" spans="1:18" x14ac:dyDescent="0.25">
      <c r="B132" s="3" t="s">
        <v>6</v>
      </c>
      <c r="C132" s="1">
        <v>15.25</v>
      </c>
      <c r="D132" s="1">
        <v>15.12</v>
      </c>
      <c r="E132" s="1">
        <v>13.46</v>
      </c>
      <c r="F132" s="1">
        <v>13.58</v>
      </c>
      <c r="G132" s="5">
        <f t="shared" si="8"/>
        <v>0.49035369774919613</v>
      </c>
      <c r="I132" s="6">
        <v>1.47</v>
      </c>
      <c r="J132" s="6">
        <v>1.1000000000000001</v>
      </c>
      <c r="L132" s="14">
        <f t="shared" si="9"/>
        <v>0</v>
      </c>
      <c r="M132" s="14">
        <f t="shared" si="11"/>
        <v>0</v>
      </c>
      <c r="N132" s="14">
        <f t="shared" si="10"/>
        <v>0</v>
      </c>
      <c r="P132" s="14">
        <f t="shared" si="12"/>
        <v>0</v>
      </c>
      <c r="Q132" s="14">
        <f t="shared" si="13"/>
        <v>0</v>
      </c>
      <c r="R132" s="16">
        <f t="shared" si="7"/>
        <v>0</v>
      </c>
    </row>
    <row r="133" spans="1:18" x14ac:dyDescent="0.25">
      <c r="B133" s="3" t="s">
        <v>7</v>
      </c>
      <c r="C133" s="1">
        <v>13.58</v>
      </c>
      <c r="D133" s="1">
        <v>15.04</v>
      </c>
      <c r="E133" s="1">
        <v>13.58</v>
      </c>
      <c r="F133" s="1">
        <v>14.87</v>
      </c>
      <c r="G133" s="5">
        <f t="shared" si="8"/>
        <v>0.43665594855305462</v>
      </c>
      <c r="I133" s="6">
        <v>1.47</v>
      </c>
      <c r="J133" s="6">
        <v>1.1000000000000001</v>
      </c>
      <c r="L133" s="14">
        <f t="shared" si="9"/>
        <v>0</v>
      </c>
      <c r="M133" s="14">
        <f t="shared" si="11"/>
        <v>0</v>
      </c>
      <c r="N133" s="14">
        <f t="shared" si="10"/>
        <v>0</v>
      </c>
      <c r="P133" s="14">
        <f t="shared" si="12"/>
        <v>0</v>
      </c>
      <c r="Q133" s="14">
        <f t="shared" si="13"/>
        <v>0</v>
      </c>
      <c r="R133" s="16">
        <f t="shared" si="7"/>
        <v>0</v>
      </c>
    </row>
    <row r="134" spans="1:18" x14ac:dyDescent="0.25">
      <c r="B134" s="3" t="s">
        <v>8</v>
      </c>
      <c r="C134" s="1">
        <v>14.87</v>
      </c>
      <c r="D134" s="1">
        <v>16.16</v>
      </c>
      <c r="E134" s="1">
        <v>14.87</v>
      </c>
      <c r="F134" s="1">
        <v>16.16</v>
      </c>
      <c r="G134" s="5">
        <f t="shared" si="8"/>
        <v>0.47813504823151121</v>
      </c>
      <c r="I134" s="6">
        <v>1.47</v>
      </c>
      <c r="J134" s="6">
        <v>1.1000000000000001</v>
      </c>
      <c r="L134" s="14">
        <f t="shared" si="9"/>
        <v>0</v>
      </c>
      <c r="M134" s="14">
        <f t="shared" si="11"/>
        <v>0</v>
      </c>
      <c r="N134" s="14">
        <f t="shared" si="10"/>
        <v>0</v>
      </c>
      <c r="P134" s="14">
        <f t="shared" si="12"/>
        <v>0</v>
      </c>
      <c r="Q134" s="14">
        <f t="shared" si="13"/>
        <v>0</v>
      </c>
      <c r="R134" s="16">
        <f t="shared" ref="R134:R197" si="14">P134*(-1)*J134/100/12</f>
        <v>0</v>
      </c>
    </row>
    <row r="135" spans="1:18" x14ac:dyDescent="0.25">
      <c r="B135" s="3" t="s">
        <v>9</v>
      </c>
      <c r="C135" s="1">
        <v>16.16</v>
      </c>
      <c r="D135" s="1">
        <v>17.46</v>
      </c>
      <c r="E135" s="1">
        <v>15.99</v>
      </c>
      <c r="F135" s="1">
        <v>17.29</v>
      </c>
      <c r="G135" s="5">
        <f t="shared" ref="G135:G198" si="15">C135/31.1</f>
        <v>0.51961414790996785</v>
      </c>
      <c r="I135" s="6">
        <v>1.47</v>
      </c>
      <c r="J135" s="6">
        <v>1.1000000000000001</v>
      </c>
      <c r="L135" s="14">
        <f t="shared" ref="L135:L198" si="16">$D$4/(G135+(G135*$D$3/100))</f>
        <v>0</v>
      </c>
      <c r="M135" s="14">
        <f t="shared" si="11"/>
        <v>0</v>
      </c>
      <c r="N135" s="14">
        <f t="shared" ref="N135:N198" si="17">M135*G135</f>
        <v>0</v>
      </c>
      <c r="P135" s="14">
        <f t="shared" si="12"/>
        <v>0</v>
      </c>
      <c r="Q135" s="14">
        <f t="shared" si="13"/>
        <v>0</v>
      </c>
      <c r="R135" s="16">
        <f t="shared" si="14"/>
        <v>0</v>
      </c>
    </row>
    <row r="136" spans="1:18" x14ac:dyDescent="0.25">
      <c r="B136" s="3" t="s">
        <v>10</v>
      </c>
      <c r="C136" s="1">
        <v>17.29</v>
      </c>
      <c r="D136" s="1">
        <v>20.85</v>
      </c>
      <c r="E136" s="1">
        <v>17.29</v>
      </c>
      <c r="F136" s="1">
        <v>20.85</v>
      </c>
      <c r="G136" s="5">
        <f t="shared" si="15"/>
        <v>0.55594855305466229</v>
      </c>
      <c r="I136" s="6">
        <v>1.47</v>
      </c>
      <c r="J136" s="6">
        <v>1.1000000000000001</v>
      </c>
      <c r="L136" s="14">
        <f t="shared" si="16"/>
        <v>0</v>
      </c>
      <c r="M136" s="14">
        <f t="shared" ref="M136:M199" si="18">M135+L136</f>
        <v>0</v>
      </c>
      <c r="N136" s="14">
        <f t="shared" si="17"/>
        <v>0</v>
      </c>
      <c r="P136" s="14">
        <f t="shared" ref="P136:P199" si="19">P135+P135*I135/100/12+$D$4+(P135*(I135/100/12))</f>
        <v>0</v>
      </c>
      <c r="Q136" s="14">
        <f t="shared" ref="Q136:Q199" si="20">Q135+(Q135*(I135-J135)/100/12)+$D$4+(Q135*((I135-J135)/100/12))</f>
        <v>0</v>
      </c>
      <c r="R136" s="16">
        <f t="shared" si="14"/>
        <v>0</v>
      </c>
    </row>
    <row r="137" spans="1:18" x14ac:dyDescent="0.25">
      <c r="B137" s="3" t="s">
        <v>11</v>
      </c>
      <c r="C137" s="1">
        <v>20.85</v>
      </c>
      <c r="D137" s="1">
        <v>23.19</v>
      </c>
      <c r="E137" s="1">
        <v>20.85</v>
      </c>
      <c r="F137" s="1">
        <v>22.88</v>
      </c>
      <c r="G137" s="5">
        <f t="shared" si="15"/>
        <v>0.67041800643086813</v>
      </c>
      <c r="I137" s="6">
        <v>1.47</v>
      </c>
      <c r="J137" s="6">
        <v>1.1000000000000001</v>
      </c>
      <c r="L137" s="14">
        <f t="shared" si="16"/>
        <v>0</v>
      </c>
      <c r="M137" s="14">
        <f t="shared" si="18"/>
        <v>0</v>
      </c>
      <c r="N137" s="14">
        <f t="shared" si="17"/>
        <v>0</v>
      </c>
      <c r="P137" s="14">
        <f t="shared" si="19"/>
        <v>0</v>
      </c>
      <c r="Q137" s="14">
        <f t="shared" si="20"/>
        <v>0</v>
      </c>
      <c r="R137" s="16">
        <f t="shared" si="14"/>
        <v>0</v>
      </c>
    </row>
    <row r="138" spans="1:18" s="4" customFormat="1" x14ac:dyDescent="0.25">
      <c r="A138" s="4">
        <v>2011</v>
      </c>
      <c r="B138" s="10" t="s">
        <v>0</v>
      </c>
      <c r="C138" s="11">
        <v>22.88</v>
      </c>
      <c r="D138" s="11">
        <v>22.92</v>
      </c>
      <c r="E138" s="11">
        <v>19.440000000000001</v>
      </c>
      <c r="F138" s="11">
        <v>20.29</v>
      </c>
      <c r="G138" s="5">
        <f t="shared" si="15"/>
        <v>0.73569131832797419</v>
      </c>
      <c r="I138" s="9">
        <v>1.56</v>
      </c>
      <c r="J138" s="9">
        <v>2.1</v>
      </c>
      <c r="K138" s="20"/>
      <c r="L138" s="14">
        <f t="shared" si="16"/>
        <v>0</v>
      </c>
      <c r="M138" s="14">
        <f t="shared" si="18"/>
        <v>0</v>
      </c>
      <c r="N138" s="14">
        <f t="shared" si="17"/>
        <v>0</v>
      </c>
      <c r="O138" s="20"/>
      <c r="P138" s="14">
        <f t="shared" si="19"/>
        <v>0</v>
      </c>
      <c r="Q138" s="14">
        <f t="shared" si="20"/>
        <v>0</v>
      </c>
      <c r="R138" s="16">
        <f t="shared" si="14"/>
        <v>0</v>
      </c>
    </row>
    <row r="139" spans="1:18" x14ac:dyDescent="0.25">
      <c r="B139" s="3" t="s">
        <v>1</v>
      </c>
      <c r="C139" s="1">
        <v>20.29</v>
      </c>
      <c r="D139" s="1">
        <v>24.45</v>
      </c>
      <c r="E139" s="1">
        <v>20.29</v>
      </c>
      <c r="F139" s="1">
        <v>24.21</v>
      </c>
      <c r="G139" s="5">
        <f t="shared" si="15"/>
        <v>0.65241157556270091</v>
      </c>
      <c r="I139" s="6">
        <v>1.56</v>
      </c>
      <c r="J139" s="6">
        <v>2.1</v>
      </c>
      <c r="L139" s="14">
        <f t="shared" si="16"/>
        <v>0</v>
      </c>
      <c r="M139" s="14">
        <f t="shared" si="18"/>
        <v>0</v>
      </c>
      <c r="N139" s="14">
        <f t="shared" si="17"/>
        <v>0</v>
      </c>
      <c r="P139" s="14">
        <f t="shared" si="19"/>
        <v>0</v>
      </c>
      <c r="Q139" s="14">
        <f t="shared" si="20"/>
        <v>0</v>
      </c>
      <c r="R139" s="16">
        <f t="shared" si="14"/>
        <v>0</v>
      </c>
    </row>
    <row r="140" spans="1:18" x14ac:dyDescent="0.25">
      <c r="B140" s="3" t="s">
        <v>2</v>
      </c>
      <c r="C140" s="1">
        <v>24.21</v>
      </c>
      <c r="D140" s="1">
        <v>26.71</v>
      </c>
      <c r="E140" s="1">
        <v>24.21</v>
      </c>
      <c r="F140" s="1">
        <v>26.66</v>
      </c>
      <c r="G140" s="5">
        <f t="shared" si="15"/>
        <v>0.77845659163987135</v>
      </c>
      <c r="I140" s="6">
        <v>1.56</v>
      </c>
      <c r="J140" s="6">
        <v>2.1</v>
      </c>
      <c r="L140" s="14">
        <f t="shared" si="16"/>
        <v>0</v>
      </c>
      <c r="M140" s="14">
        <f t="shared" si="18"/>
        <v>0</v>
      </c>
      <c r="N140" s="14">
        <f t="shared" si="17"/>
        <v>0</v>
      </c>
      <c r="P140" s="14">
        <f t="shared" si="19"/>
        <v>0</v>
      </c>
      <c r="Q140" s="14">
        <f t="shared" si="20"/>
        <v>0</v>
      </c>
      <c r="R140" s="16">
        <f t="shared" si="14"/>
        <v>0</v>
      </c>
    </row>
    <row r="141" spans="1:18" x14ac:dyDescent="0.25">
      <c r="B141" s="3" t="s">
        <v>3</v>
      </c>
      <c r="C141" s="1">
        <v>26.66</v>
      </c>
      <c r="D141" s="1">
        <v>32.880000000000003</v>
      </c>
      <c r="E141" s="1">
        <v>26.59</v>
      </c>
      <c r="F141" s="1">
        <v>32.880000000000003</v>
      </c>
      <c r="G141" s="5">
        <f t="shared" si="15"/>
        <v>0.85723472668810285</v>
      </c>
      <c r="I141" s="6">
        <v>1.56</v>
      </c>
      <c r="J141" s="6">
        <v>2.1</v>
      </c>
      <c r="L141" s="14">
        <f t="shared" si="16"/>
        <v>0</v>
      </c>
      <c r="M141" s="14">
        <f t="shared" si="18"/>
        <v>0</v>
      </c>
      <c r="N141" s="14">
        <f t="shared" si="17"/>
        <v>0</v>
      </c>
      <c r="P141" s="14">
        <f t="shared" si="19"/>
        <v>0</v>
      </c>
      <c r="Q141" s="14">
        <f t="shared" si="20"/>
        <v>0</v>
      </c>
      <c r="R141" s="16">
        <f t="shared" si="14"/>
        <v>0</v>
      </c>
    </row>
    <row r="142" spans="1:18" x14ac:dyDescent="0.25">
      <c r="B142" s="3" t="s">
        <v>4</v>
      </c>
      <c r="C142" s="1">
        <v>32.880000000000003</v>
      </c>
      <c r="D142" s="1">
        <v>32.880000000000003</v>
      </c>
      <c r="E142" s="1">
        <v>22.95</v>
      </c>
      <c r="F142" s="1">
        <v>26.84</v>
      </c>
      <c r="G142" s="5">
        <f t="shared" si="15"/>
        <v>1.057234726688103</v>
      </c>
      <c r="I142" s="6">
        <v>1.56</v>
      </c>
      <c r="J142" s="6">
        <v>2.1</v>
      </c>
      <c r="L142" s="14">
        <f t="shared" si="16"/>
        <v>0</v>
      </c>
      <c r="M142" s="14">
        <f t="shared" si="18"/>
        <v>0</v>
      </c>
      <c r="N142" s="14">
        <f t="shared" si="17"/>
        <v>0</v>
      </c>
      <c r="P142" s="14">
        <f t="shared" si="19"/>
        <v>0</v>
      </c>
      <c r="Q142" s="14">
        <f t="shared" si="20"/>
        <v>0</v>
      </c>
      <c r="R142" s="16">
        <f t="shared" si="14"/>
        <v>0</v>
      </c>
    </row>
    <row r="143" spans="1:18" x14ac:dyDescent="0.25">
      <c r="B143" s="3" t="s">
        <v>5</v>
      </c>
      <c r="C143" s="1">
        <v>26.84</v>
      </c>
      <c r="D143" s="1">
        <v>26.36</v>
      </c>
      <c r="E143" s="1">
        <v>23.81</v>
      </c>
      <c r="F143" s="1">
        <v>24.2</v>
      </c>
      <c r="G143" s="5">
        <f t="shared" si="15"/>
        <v>0.86302250803858516</v>
      </c>
      <c r="I143" s="6">
        <v>1.56</v>
      </c>
      <c r="J143" s="6">
        <v>2.1</v>
      </c>
      <c r="L143" s="14">
        <f t="shared" si="16"/>
        <v>0</v>
      </c>
      <c r="M143" s="14">
        <f t="shared" si="18"/>
        <v>0</v>
      </c>
      <c r="N143" s="14">
        <f t="shared" si="17"/>
        <v>0</v>
      </c>
      <c r="P143" s="14">
        <f t="shared" si="19"/>
        <v>0</v>
      </c>
      <c r="Q143" s="14">
        <f t="shared" si="20"/>
        <v>0</v>
      </c>
      <c r="R143" s="16">
        <f t="shared" si="14"/>
        <v>0</v>
      </c>
    </row>
    <row r="144" spans="1:18" x14ac:dyDescent="0.25">
      <c r="B144" s="3" t="s">
        <v>6</v>
      </c>
      <c r="C144" s="1">
        <v>24.2</v>
      </c>
      <c r="D144" s="1">
        <v>28.7</v>
      </c>
      <c r="E144" s="1">
        <v>23.37</v>
      </c>
      <c r="F144" s="1">
        <v>27.83</v>
      </c>
      <c r="G144" s="5">
        <f t="shared" si="15"/>
        <v>0.77813504823151125</v>
      </c>
      <c r="I144" s="6">
        <v>1.56</v>
      </c>
      <c r="J144" s="6">
        <v>2.1</v>
      </c>
      <c r="L144" s="14">
        <f t="shared" si="16"/>
        <v>0</v>
      </c>
      <c r="M144" s="14">
        <f t="shared" si="18"/>
        <v>0</v>
      </c>
      <c r="N144" s="14">
        <f t="shared" si="17"/>
        <v>0</v>
      </c>
      <c r="P144" s="14">
        <f t="shared" si="19"/>
        <v>0</v>
      </c>
      <c r="Q144" s="14">
        <f t="shared" si="20"/>
        <v>0</v>
      </c>
      <c r="R144" s="16">
        <f t="shared" si="14"/>
        <v>0</v>
      </c>
    </row>
    <row r="145" spans="1:18" x14ac:dyDescent="0.25">
      <c r="B145" s="3" t="s">
        <v>7</v>
      </c>
      <c r="C145" s="1">
        <v>27.83</v>
      </c>
      <c r="D145" s="1">
        <v>30.16</v>
      </c>
      <c r="E145" s="1">
        <v>26.65</v>
      </c>
      <c r="F145" s="1">
        <v>28.64</v>
      </c>
      <c r="G145" s="5">
        <f t="shared" si="15"/>
        <v>0.89485530546623782</v>
      </c>
      <c r="I145" s="6">
        <v>1.56</v>
      </c>
      <c r="J145" s="6">
        <v>2.1</v>
      </c>
      <c r="L145" s="14">
        <f t="shared" si="16"/>
        <v>0</v>
      </c>
      <c r="M145" s="14">
        <f t="shared" si="18"/>
        <v>0</v>
      </c>
      <c r="N145" s="14">
        <f t="shared" si="17"/>
        <v>0</v>
      </c>
      <c r="P145" s="14">
        <f t="shared" si="19"/>
        <v>0</v>
      </c>
      <c r="Q145" s="14">
        <f t="shared" si="20"/>
        <v>0</v>
      </c>
      <c r="R145" s="16">
        <f t="shared" si="14"/>
        <v>0</v>
      </c>
    </row>
    <row r="146" spans="1:18" x14ac:dyDescent="0.25">
      <c r="B146" s="3" t="s">
        <v>8</v>
      </c>
      <c r="C146" s="1">
        <v>28.64</v>
      </c>
      <c r="D146" s="1">
        <v>30.22</v>
      </c>
      <c r="E146" s="1">
        <v>20.8</v>
      </c>
      <c r="F146" s="1">
        <v>22.56</v>
      </c>
      <c r="G146" s="5">
        <f t="shared" si="15"/>
        <v>0.92090032154340828</v>
      </c>
      <c r="I146" s="6">
        <v>1.56</v>
      </c>
      <c r="J146" s="6">
        <v>2.1</v>
      </c>
      <c r="L146" s="14">
        <f t="shared" si="16"/>
        <v>0</v>
      </c>
      <c r="M146" s="14">
        <f t="shared" si="18"/>
        <v>0</v>
      </c>
      <c r="N146" s="14">
        <f t="shared" si="17"/>
        <v>0</v>
      </c>
      <c r="P146" s="14">
        <f t="shared" si="19"/>
        <v>0</v>
      </c>
      <c r="Q146" s="14">
        <f t="shared" si="20"/>
        <v>0</v>
      </c>
      <c r="R146" s="16">
        <f t="shared" si="14"/>
        <v>0</v>
      </c>
    </row>
    <row r="147" spans="1:18" x14ac:dyDescent="0.25">
      <c r="B147" s="3" t="s">
        <v>9</v>
      </c>
      <c r="C147" s="1">
        <v>22.56</v>
      </c>
      <c r="D147" s="1">
        <v>25.01</v>
      </c>
      <c r="E147" s="1">
        <v>21.48</v>
      </c>
      <c r="F147" s="1">
        <v>24.43</v>
      </c>
      <c r="G147" s="5">
        <f t="shared" si="15"/>
        <v>0.72540192926045011</v>
      </c>
      <c r="I147" s="6">
        <v>1.56</v>
      </c>
      <c r="J147" s="6">
        <v>2.1</v>
      </c>
      <c r="L147" s="14">
        <f t="shared" si="16"/>
        <v>0</v>
      </c>
      <c r="M147" s="14">
        <f t="shared" si="18"/>
        <v>0</v>
      </c>
      <c r="N147" s="14">
        <f t="shared" si="17"/>
        <v>0</v>
      </c>
      <c r="P147" s="14">
        <f t="shared" si="19"/>
        <v>0</v>
      </c>
      <c r="Q147" s="14">
        <f t="shared" si="20"/>
        <v>0</v>
      </c>
      <c r="R147" s="16">
        <f t="shared" si="14"/>
        <v>0</v>
      </c>
    </row>
    <row r="148" spans="1:18" x14ac:dyDescent="0.25">
      <c r="B148" s="3" t="s">
        <v>10</v>
      </c>
      <c r="C148" s="1">
        <v>24.43</v>
      </c>
      <c r="D148" s="1">
        <v>25.58</v>
      </c>
      <c r="E148" s="1">
        <v>22.99</v>
      </c>
      <c r="F148" s="1">
        <v>23.54</v>
      </c>
      <c r="G148" s="5">
        <f t="shared" si="15"/>
        <v>0.78553054662379418</v>
      </c>
      <c r="I148" s="6">
        <v>1.56</v>
      </c>
      <c r="J148" s="6">
        <v>2.1</v>
      </c>
      <c r="L148" s="14">
        <f t="shared" si="16"/>
        <v>0</v>
      </c>
      <c r="M148" s="14">
        <f t="shared" si="18"/>
        <v>0</v>
      </c>
      <c r="N148" s="14">
        <f t="shared" si="17"/>
        <v>0</v>
      </c>
      <c r="P148" s="14">
        <f t="shared" si="19"/>
        <v>0</v>
      </c>
      <c r="Q148" s="14">
        <f t="shared" si="20"/>
        <v>0</v>
      </c>
      <c r="R148" s="16">
        <f t="shared" si="14"/>
        <v>0</v>
      </c>
    </row>
    <row r="149" spans="1:18" x14ac:dyDescent="0.25">
      <c r="B149" s="3" t="s">
        <v>11</v>
      </c>
      <c r="C149" s="1">
        <v>23.54</v>
      </c>
      <c r="D149" s="1">
        <v>24.67</v>
      </c>
      <c r="E149" s="1">
        <v>20.329999999999998</v>
      </c>
      <c r="F149" s="1">
        <v>21.79</v>
      </c>
      <c r="G149" s="5">
        <f t="shared" si="15"/>
        <v>0.75691318327974266</v>
      </c>
      <c r="I149" s="6">
        <v>1.56</v>
      </c>
      <c r="J149" s="6">
        <v>2.1</v>
      </c>
      <c r="L149" s="14">
        <f t="shared" si="16"/>
        <v>0</v>
      </c>
      <c r="M149" s="14">
        <f t="shared" si="18"/>
        <v>0</v>
      </c>
      <c r="N149" s="14">
        <f t="shared" si="17"/>
        <v>0</v>
      </c>
      <c r="P149" s="14">
        <f t="shared" si="19"/>
        <v>0</v>
      </c>
      <c r="Q149" s="14">
        <f t="shared" si="20"/>
        <v>0</v>
      </c>
      <c r="R149" s="16">
        <f t="shared" si="14"/>
        <v>0</v>
      </c>
    </row>
    <row r="150" spans="1:18" s="4" customFormat="1" x14ac:dyDescent="0.25">
      <c r="A150" s="4">
        <v>2012</v>
      </c>
      <c r="B150" s="10" t="s">
        <v>0</v>
      </c>
      <c r="C150" s="11">
        <v>21.79</v>
      </c>
      <c r="D150" s="11">
        <v>25.49</v>
      </c>
      <c r="E150" s="11">
        <v>21.79</v>
      </c>
      <c r="F150" s="11">
        <v>25.48</v>
      </c>
      <c r="G150" s="5">
        <f t="shared" si="15"/>
        <v>0.70064308681672016</v>
      </c>
      <c r="I150" s="9">
        <v>1.82</v>
      </c>
      <c r="J150" s="9">
        <v>2</v>
      </c>
      <c r="K150" s="20"/>
      <c r="L150" s="14">
        <f t="shared" si="16"/>
        <v>0</v>
      </c>
      <c r="M150" s="14">
        <f t="shared" si="18"/>
        <v>0</v>
      </c>
      <c r="N150" s="14">
        <f t="shared" si="17"/>
        <v>0</v>
      </c>
      <c r="O150" s="20"/>
      <c r="P150" s="14">
        <f t="shared" si="19"/>
        <v>0</v>
      </c>
      <c r="Q150" s="14">
        <f t="shared" si="20"/>
        <v>0</v>
      </c>
      <c r="R150" s="16">
        <f t="shared" si="14"/>
        <v>0</v>
      </c>
    </row>
    <row r="151" spans="1:18" x14ac:dyDescent="0.25">
      <c r="B151" s="3" t="s">
        <v>1</v>
      </c>
      <c r="C151" s="1">
        <v>25.48</v>
      </c>
      <c r="D151" s="1">
        <v>27.67</v>
      </c>
      <c r="E151" s="1">
        <v>25.31</v>
      </c>
      <c r="F151" s="1">
        <v>27.67</v>
      </c>
      <c r="G151" s="5">
        <f t="shared" si="15"/>
        <v>0.81929260450160768</v>
      </c>
      <c r="I151" s="6">
        <v>1.82</v>
      </c>
      <c r="J151" s="6">
        <v>2</v>
      </c>
      <c r="L151" s="14">
        <f t="shared" si="16"/>
        <v>0</v>
      </c>
      <c r="M151" s="14">
        <f t="shared" si="18"/>
        <v>0</v>
      </c>
      <c r="N151" s="14">
        <f t="shared" si="17"/>
        <v>0</v>
      </c>
      <c r="P151" s="14">
        <f t="shared" si="19"/>
        <v>0</v>
      </c>
      <c r="Q151" s="14">
        <f t="shared" si="20"/>
        <v>0</v>
      </c>
      <c r="R151" s="16">
        <f t="shared" si="14"/>
        <v>0</v>
      </c>
    </row>
    <row r="152" spans="1:18" x14ac:dyDescent="0.25">
      <c r="B152" s="3" t="s">
        <v>2</v>
      </c>
      <c r="C152" s="1">
        <v>27.67</v>
      </c>
      <c r="D152" s="1">
        <v>26.64</v>
      </c>
      <c r="E152" s="1">
        <v>23.85</v>
      </c>
      <c r="F152" s="1">
        <v>24.32</v>
      </c>
      <c r="G152" s="5">
        <f t="shared" si="15"/>
        <v>0.88971061093247594</v>
      </c>
      <c r="I152" s="6">
        <v>1.82</v>
      </c>
      <c r="J152" s="6">
        <v>2</v>
      </c>
      <c r="L152" s="14">
        <f t="shared" si="16"/>
        <v>0</v>
      </c>
      <c r="M152" s="14">
        <f t="shared" si="18"/>
        <v>0</v>
      </c>
      <c r="N152" s="14">
        <f t="shared" si="17"/>
        <v>0</v>
      </c>
      <c r="P152" s="14">
        <f t="shared" si="19"/>
        <v>0</v>
      </c>
      <c r="Q152" s="14">
        <f t="shared" si="20"/>
        <v>0</v>
      </c>
      <c r="R152" s="16">
        <f t="shared" si="14"/>
        <v>0</v>
      </c>
    </row>
    <row r="153" spans="1:18" x14ac:dyDescent="0.25">
      <c r="B153" s="3" t="s">
        <v>3</v>
      </c>
      <c r="C153" s="1">
        <v>24.32</v>
      </c>
      <c r="D153" s="1">
        <v>24.72</v>
      </c>
      <c r="E153" s="1">
        <v>23.24</v>
      </c>
      <c r="F153" s="1">
        <v>23.59</v>
      </c>
      <c r="G153" s="5">
        <f t="shared" si="15"/>
        <v>0.78199356913183282</v>
      </c>
      <c r="I153" s="6">
        <v>1.82</v>
      </c>
      <c r="J153" s="6">
        <v>2</v>
      </c>
      <c r="L153" s="14">
        <f t="shared" si="16"/>
        <v>0</v>
      </c>
      <c r="M153" s="14">
        <f t="shared" si="18"/>
        <v>0</v>
      </c>
      <c r="N153" s="14">
        <f t="shared" si="17"/>
        <v>0</v>
      </c>
      <c r="P153" s="14">
        <f t="shared" si="19"/>
        <v>0</v>
      </c>
      <c r="Q153" s="14">
        <f t="shared" si="20"/>
        <v>0</v>
      </c>
      <c r="R153" s="16">
        <f t="shared" si="14"/>
        <v>0</v>
      </c>
    </row>
    <row r="154" spans="1:18" x14ac:dyDescent="0.25">
      <c r="B154" s="3" t="s">
        <v>4</v>
      </c>
      <c r="C154" s="1">
        <v>23.59</v>
      </c>
      <c r="D154" s="1">
        <v>23.23</v>
      </c>
      <c r="E154" s="1">
        <v>21.44</v>
      </c>
      <c r="F154" s="1">
        <v>22.65</v>
      </c>
      <c r="G154" s="5">
        <f t="shared" si="15"/>
        <v>0.7585209003215434</v>
      </c>
      <c r="I154" s="6">
        <v>1.82</v>
      </c>
      <c r="J154" s="6">
        <v>2</v>
      </c>
      <c r="L154" s="14">
        <f t="shared" si="16"/>
        <v>0</v>
      </c>
      <c r="M154" s="14">
        <f t="shared" si="18"/>
        <v>0</v>
      </c>
      <c r="N154" s="14">
        <f t="shared" si="17"/>
        <v>0</v>
      </c>
      <c r="P154" s="14">
        <f t="shared" si="19"/>
        <v>0</v>
      </c>
      <c r="Q154" s="14">
        <f t="shared" si="20"/>
        <v>0</v>
      </c>
      <c r="R154" s="16">
        <f t="shared" si="14"/>
        <v>0</v>
      </c>
    </row>
    <row r="155" spans="1:18" x14ac:dyDescent="0.25">
      <c r="B155" s="3" t="s">
        <v>5</v>
      </c>
      <c r="C155" s="1">
        <v>22.65</v>
      </c>
      <c r="D155" s="1">
        <v>23.49</v>
      </c>
      <c r="E155" s="1">
        <v>21.35</v>
      </c>
      <c r="F155" s="1">
        <v>21.53</v>
      </c>
      <c r="G155" s="5">
        <f t="shared" si="15"/>
        <v>0.72829581993569126</v>
      </c>
      <c r="I155" s="6">
        <v>1.82</v>
      </c>
      <c r="J155" s="6">
        <v>2</v>
      </c>
      <c r="L155" s="14">
        <f t="shared" si="16"/>
        <v>0</v>
      </c>
      <c r="M155" s="14">
        <f t="shared" si="18"/>
        <v>0</v>
      </c>
      <c r="N155" s="14">
        <f t="shared" si="17"/>
        <v>0</v>
      </c>
      <c r="P155" s="14">
        <f t="shared" si="19"/>
        <v>0</v>
      </c>
      <c r="Q155" s="14">
        <f t="shared" si="20"/>
        <v>0</v>
      </c>
      <c r="R155" s="16">
        <f t="shared" si="14"/>
        <v>0</v>
      </c>
    </row>
    <row r="156" spans="1:18" x14ac:dyDescent="0.25">
      <c r="B156" s="3" t="s">
        <v>6</v>
      </c>
      <c r="C156" s="1">
        <v>21.53</v>
      </c>
      <c r="D156" s="1">
        <v>22.96</v>
      </c>
      <c r="E156" s="1">
        <v>21.53</v>
      </c>
      <c r="F156" s="1">
        <v>22.96</v>
      </c>
      <c r="G156" s="5">
        <f t="shared" si="15"/>
        <v>0.69228295819935692</v>
      </c>
      <c r="I156" s="6">
        <v>1.82</v>
      </c>
      <c r="J156" s="6">
        <v>2</v>
      </c>
      <c r="L156" s="14">
        <f t="shared" si="16"/>
        <v>0</v>
      </c>
      <c r="M156" s="14">
        <f t="shared" si="18"/>
        <v>0</v>
      </c>
      <c r="N156" s="14">
        <f t="shared" si="17"/>
        <v>0</v>
      </c>
      <c r="P156" s="14">
        <f t="shared" si="19"/>
        <v>0</v>
      </c>
      <c r="Q156" s="14">
        <f t="shared" si="20"/>
        <v>0</v>
      </c>
      <c r="R156" s="16">
        <f t="shared" si="14"/>
        <v>0</v>
      </c>
    </row>
    <row r="157" spans="1:18" x14ac:dyDescent="0.25">
      <c r="B157" s="3" t="s">
        <v>7</v>
      </c>
      <c r="C157" s="1">
        <v>22.96</v>
      </c>
      <c r="D157" s="1">
        <v>24.58</v>
      </c>
      <c r="E157" s="1">
        <v>22.18</v>
      </c>
      <c r="F157" s="1">
        <v>24.27</v>
      </c>
      <c r="G157" s="5">
        <f t="shared" si="15"/>
        <v>0.73826366559485535</v>
      </c>
      <c r="I157" s="6">
        <v>1.82</v>
      </c>
      <c r="J157" s="6">
        <v>2</v>
      </c>
      <c r="L157" s="14">
        <f t="shared" si="16"/>
        <v>0</v>
      </c>
      <c r="M157" s="14">
        <f t="shared" si="18"/>
        <v>0</v>
      </c>
      <c r="N157" s="14">
        <f t="shared" si="17"/>
        <v>0</v>
      </c>
      <c r="P157" s="14">
        <f t="shared" si="19"/>
        <v>0</v>
      </c>
      <c r="Q157" s="14">
        <f t="shared" si="20"/>
        <v>0</v>
      </c>
      <c r="R157" s="16">
        <f t="shared" si="14"/>
        <v>0</v>
      </c>
    </row>
    <row r="158" spans="1:18" x14ac:dyDescent="0.25">
      <c r="B158" s="3" t="s">
        <v>8</v>
      </c>
      <c r="C158" s="1">
        <v>24.27</v>
      </c>
      <c r="D158" s="1">
        <v>26.82</v>
      </c>
      <c r="E158" s="1">
        <v>24.27</v>
      </c>
      <c r="F158" s="1">
        <v>26.82</v>
      </c>
      <c r="G158" s="5">
        <f t="shared" si="15"/>
        <v>0.78038585209003208</v>
      </c>
      <c r="I158" s="6">
        <v>1.82</v>
      </c>
      <c r="J158" s="6">
        <v>2</v>
      </c>
      <c r="L158" s="14">
        <f t="shared" si="16"/>
        <v>0</v>
      </c>
      <c r="M158" s="14">
        <f t="shared" si="18"/>
        <v>0</v>
      </c>
      <c r="N158" s="14">
        <f t="shared" si="17"/>
        <v>0</v>
      </c>
      <c r="P158" s="14">
        <f t="shared" si="19"/>
        <v>0</v>
      </c>
      <c r="Q158" s="14">
        <f t="shared" si="20"/>
        <v>0</v>
      </c>
      <c r="R158" s="16">
        <f t="shared" si="14"/>
        <v>0</v>
      </c>
    </row>
    <row r="159" spans="1:18" x14ac:dyDescent="0.25">
      <c r="B159" s="3" t="s">
        <v>9</v>
      </c>
      <c r="C159" s="1">
        <v>26.82</v>
      </c>
      <c r="D159" s="1">
        <v>27</v>
      </c>
      <c r="E159" s="1">
        <v>24.38</v>
      </c>
      <c r="F159" s="1">
        <v>24.82</v>
      </c>
      <c r="G159" s="5">
        <f t="shared" si="15"/>
        <v>0.86237942122186495</v>
      </c>
      <c r="I159" s="6">
        <v>1.82</v>
      </c>
      <c r="J159" s="6">
        <v>2</v>
      </c>
      <c r="L159" s="14">
        <f t="shared" si="16"/>
        <v>0</v>
      </c>
      <c r="M159" s="14">
        <f t="shared" si="18"/>
        <v>0</v>
      </c>
      <c r="N159" s="14">
        <f t="shared" si="17"/>
        <v>0</v>
      </c>
      <c r="P159" s="14">
        <f t="shared" si="19"/>
        <v>0</v>
      </c>
      <c r="Q159" s="14">
        <f t="shared" si="20"/>
        <v>0</v>
      </c>
      <c r="R159" s="16">
        <f t="shared" si="14"/>
        <v>0</v>
      </c>
    </row>
    <row r="160" spans="1:18" x14ac:dyDescent="0.25">
      <c r="B160" s="3" t="s">
        <v>10</v>
      </c>
      <c r="C160" s="1">
        <v>24.82</v>
      </c>
      <c r="D160" s="1">
        <v>26.36</v>
      </c>
      <c r="E160" s="1">
        <v>24.17</v>
      </c>
      <c r="F160" s="1">
        <v>26.36</v>
      </c>
      <c r="G160" s="5">
        <f t="shared" si="15"/>
        <v>0.7980707395498392</v>
      </c>
      <c r="I160" s="6">
        <v>1.82</v>
      </c>
      <c r="J160" s="6">
        <v>2</v>
      </c>
      <c r="L160" s="14">
        <f t="shared" si="16"/>
        <v>0</v>
      </c>
      <c r="M160" s="14">
        <f t="shared" si="18"/>
        <v>0</v>
      </c>
      <c r="N160" s="14">
        <f t="shared" si="17"/>
        <v>0</v>
      </c>
      <c r="P160" s="14">
        <f t="shared" si="19"/>
        <v>0</v>
      </c>
      <c r="Q160" s="14">
        <f t="shared" si="20"/>
        <v>0</v>
      </c>
      <c r="R160" s="16">
        <f t="shared" si="14"/>
        <v>0</v>
      </c>
    </row>
    <row r="161" spans="1:18" x14ac:dyDescent="0.25">
      <c r="B161" s="3" t="s">
        <v>11</v>
      </c>
      <c r="C161" s="1">
        <v>26.36</v>
      </c>
      <c r="D161" s="1">
        <v>25.83</v>
      </c>
      <c r="E161" s="1">
        <v>22.43</v>
      </c>
      <c r="F161" s="1">
        <v>22.71</v>
      </c>
      <c r="G161" s="5">
        <f t="shared" si="15"/>
        <v>0.84758842443729898</v>
      </c>
      <c r="I161" s="6">
        <v>1.82</v>
      </c>
      <c r="J161" s="6">
        <v>2</v>
      </c>
      <c r="L161" s="14">
        <f t="shared" si="16"/>
        <v>0</v>
      </c>
      <c r="M161" s="14">
        <f t="shared" si="18"/>
        <v>0</v>
      </c>
      <c r="N161" s="14">
        <f t="shared" si="17"/>
        <v>0</v>
      </c>
      <c r="P161" s="14">
        <f t="shared" si="19"/>
        <v>0</v>
      </c>
      <c r="Q161" s="14">
        <f t="shared" si="20"/>
        <v>0</v>
      </c>
      <c r="R161" s="16">
        <f t="shared" si="14"/>
        <v>0</v>
      </c>
    </row>
    <row r="162" spans="1:18" s="4" customFormat="1" x14ac:dyDescent="0.25">
      <c r="A162" s="4">
        <v>2013</v>
      </c>
      <c r="B162" s="10" t="s">
        <v>0</v>
      </c>
      <c r="C162" s="11">
        <v>22.71</v>
      </c>
      <c r="D162" s="11">
        <v>24.16</v>
      </c>
      <c r="E162" s="11">
        <v>22.54</v>
      </c>
      <c r="F162" s="11">
        <v>23.63</v>
      </c>
      <c r="G162" s="5">
        <f t="shared" si="15"/>
        <v>0.7302250803858521</v>
      </c>
      <c r="I162" s="9">
        <v>1.43</v>
      </c>
      <c r="J162" s="9">
        <v>1.4</v>
      </c>
      <c r="K162" s="20"/>
      <c r="L162" s="14">
        <f t="shared" si="16"/>
        <v>0</v>
      </c>
      <c r="M162" s="14">
        <f t="shared" si="18"/>
        <v>0</v>
      </c>
      <c r="N162" s="14">
        <f t="shared" si="17"/>
        <v>0</v>
      </c>
      <c r="O162" s="20"/>
      <c r="P162" s="14">
        <f t="shared" si="19"/>
        <v>0</v>
      </c>
      <c r="Q162" s="14">
        <f t="shared" si="20"/>
        <v>0</v>
      </c>
      <c r="R162" s="16">
        <f t="shared" si="14"/>
        <v>0</v>
      </c>
    </row>
    <row r="163" spans="1:18" x14ac:dyDescent="0.25">
      <c r="B163" s="3" t="s">
        <v>1</v>
      </c>
      <c r="C163" s="1">
        <v>23.63</v>
      </c>
      <c r="D163" s="1">
        <v>23.61</v>
      </c>
      <c r="E163" s="1">
        <v>21.76</v>
      </c>
      <c r="F163" s="1">
        <v>22.08</v>
      </c>
      <c r="G163" s="5">
        <f t="shared" si="15"/>
        <v>0.75980707395498381</v>
      </c>
      <c r="I163" s="6">
        <v>1.43</v>
      </c>
      <c r="J163" s="6">
        <v>1.4</v>
      </c>
      <c r="L163" s="14">
        <f t="shared" si="16"/>
        <v>0</v>
      </c>
      <c r="M163" s="14">
        <f t="shared" si="18"/>
        <v>0</v>
      </c>
      <c r="N163" s="14">
        <f t="shared" si="17"/>
        <v>0</v>
      </c>
      <c r="P163" s="14">
        <f t="shared" si="19"/>
        <v>0</v>
      </c>
      <c r="Q163" s="14">
        <f t="shared" si="20"/>
        <v>0</v>
      </c>
      <c r="R163" s="16">
        <f t="shared" si="14"/>
        <v>0</v>
      </c>
    </row>
    <row r="164" spans="1:18" x14ac:dyDescent="0.25">
      <c r="B164" s="3" t="s">
        <v>2</v>
      </c>
      <c r="C164" s="1">
        <v>22.08</v>
      </c>
      <c r="D164" s="1">
        <v>22.49</v>
      </c>
      <c r="E164" s="1">
        <v>21.53</v>
      </c>
      <c r="F164" s="1">
        <v>22.35</v>
      </c>
      <c r="G164" s="5">
        <f t="shared" si="15"/>
        <v>0.70996784565916393</v>
      </c>
      <c r="I164" s="6">
        <v>1.43</v>
      </c>
      <c r="J164" s="6">
        <v>1.4</v>
      </c>
      <c r="L164" s="14">
        <f t="shared" si="16"/>
        <v>0</v>
      </c>
      <c r="M164" s="14">
        <f t="shared" si="18"/>
        <v>0</v>
      </c>
      <c r="N164" s="14">
        <f t="shared" si="17"/>
        <v>0</v>
      </c>
      <c r="P164" s="14">
        <f t="shared" si="19"/>
        <v>0</v>
      </c>
      <c r="Q164" s="14">
        <f t="shared" si="20"/>
        <v>0</v>
      </c>
      <c r="R164" s="16">
        <f t="shared" si="14"/>
        <v>0</v>
      </c>
    </row>
    <row r="165" spans="1:18" x14ac:dyDescent="0.25">
      <c r="B165" s="3" t="s">
        <v>3</v>
      </c>
      <c r="C165" s="1">
        <v>22.35</v>
      </c>
      <c r="D165" s="1">
        <v>22.35</v>
      </c>
      <c r="E165" s="1">
        <v>17.600000000000001</v>
      </c>
      <c r="F165" s="1">
        <v>18.68</v>
      </c>
      <c r="G165" s="5">
        <f t="shared" si="15"/>
        <v>0.7186495176848875</v>
      </c>
      <c r="I165" s="6">
        <v>1.43</v>
      </c>
      <c r="J165" s="6">
        <v>1.4</v>
      </c>
      <c r="L165" s="14">
        <f t="shared" si="16"/>
        <v>0</v>
      </c>
      <c r="M165" s="14">
        <f t="shared" si="18"/>
        <v>0</v>
      </c>
      <c r="N165" s="14">
        <f t="shared" si="17"/>
        <v>0</v>
      </c>
      <c r="P165" s="14">
        <f t="shared" si="19"/>
        <v>0</v>
      </c>
      <c r="Q165" s="14">
        <f t="shared" si="20"/>
        <v>0</v>
      </c>
      <c r="R165" s="16">
        <f t="shared" si="14"/>
        <v>0</v>
      </c>
    </row>
    <row r="166" spans="1:18" x14ac:dyDescent="0.25">
      <c r="B166" s="3" t="s">
        <v>4</v>
      </c>
      <c r="C166" s="1">
        <v>18.68</v>
      </c>
      <c r="D166" s="1">
        <v>18.48</v>
      </c>
      <c r="E166" s="1">
        <v>16.84</v>
      </c>
      <c r="F166" s="1">
        <v>17.37</v>
      </c>
      <c r="G166" s="5">
        <f t="shared" si="15"/>
        <v>0.60064308681672018</v>
      </c>
      <c r="I166" s="6">
        <v>1.43</v>
      </c>
      <c r="J166" s="6">
        <v>1.4</v>
      </c>
      <c r="L166" s="14">
        <f t="shared" si="16"/>
        <v>0</v>
      </c>
      <c r="M166" s="14">
        <f t="shared" si="18"/>
        <v>0</v>
      </c>
      <c r="N166" s="14">
        <f t="shared" si="17"/>
        <v>0</v>
      </c>
      <c r="P166" s="14">
        <f t="shared" si="19"/>
        <v>0</v>
      </c>
      <c r="Q166" s="14">
        <f t="shared" si="20"/>
        <v>0</v>
      </c>
      <c r="R166" s="16">
        <f t="shared" si="14"/>
        <v>0</v>
      </c>
    </row>
    <row r="167" spans="1:18" x14ac:dyDescent="0.25">
      <c r="B167" s="3" t="s">
        <v>5</v>
      </c>
      <c r="C167" s="1">
        <v>17.37</v>
      </c>
      <c r="D167" s="1">
        <v>17.25</v>
      </c>
      <c r="E167" s="1">
        <v>14.29</v>
      </c>
      <c r="F167" s="1">
        <v>14.43</v>
      </c>
      <c r="G167" s="5">
        <f t="shared" si="15"/>
        <v>0.55852090032154345</v>
      </c>
      <c r="I167" s="6">
        <v>1.43</v>
      </c>
      <c r="J167" s="6">
        <v>1.4</v>
      </c>
      <c r="L167" s="14">
        <f t="shared" si="16"/>
        <v>0</v>
      </c>
      <c r="M167" s="14">
        <f t="shared" si="18"/>
        <v>0</v>
      </c>
      <c r="N167" s="14">
        <f t="shared" si="17"/>
        <v>0</v>
      </c>
      <c r="P167" s="14">
        <f t="shared" si="19"/>
        <v>0</v>
      </c>
      <c r="Q167" s="14">
        <f t="shared" si="20"/>
        <v>0</v>
      </c>
      <c r="R167" s="16">
        <f t="shared" si="14"/>
        <v>0</v>
      </c>
    </row>
    <row r="168" spans="1:18" x14ac:dyDescent="0.25">
      <c r="B168" s="3" t="s">
        <v>6</v>
      </c>
      <c r="C168" s="1">
        <v>14.43</v>
      </c>
      <c r="D168" s="1">
        <v>15.41</v>
      </c>
      <c r="E168" s="1">
        <v>14.43</v>
      </c>
      <c r="F168" s="1">
        <v>15.04</v>
      </c>
      <c r="G168" s="5">
        <f t="shared" si="15"/>
        <v>0.46398713826366556</v>
      </c>
      <c r="I168" s="6">
        <v>1.43</v>
      </c>
      <c r="J168" s="6">
        <v>1.4</v>
      </c>
      <c r="L168" s="14">
        <f t="shared" si="16"/>
        <v>0</v>
      </c>
      <c r="M168" s="14">
        <f t="shared" si="18"/>
        <v>0</v>
      </c>
      <c r="N168" s="14">
        <f t="shared" si="17"/>
        <v>0</v>
      </c>
      <c r="P168" s="14">
        <f t="shared" si="19"/>
        <v>0</v>
      </c>
      <c r="Q168" s="14">
        <f t="shared" si="20"/>
        <v>0</v>
      </c>
      <c r="R168" s="16">
        <f t="shared" si="14"/>
        <v>0</v>
      </c>
    </row>
    <row r="169" spans="1:18" x14ac:dyDescent="0.25">
      <c r="B169" s="3" t="s">
        <v>7</v>
      </c>
      <c r="C169" s="1">
        <v>15.04</v>
      </c>
      <c r="D169" s="1">
        <v>18.53</v>
      </c>
      <c r="E169" s="1">
        <v>14.49</v>
      </c>
      <c r="F169" s="1">
        <v>17.86</v>
      </c>
      <c r="G169" s="5">
        <f t="shared" si="15"/>
        <v>0.4836012861736334</v>
      </c>
      <c r="I169" s="6">
        <v>1.43</v>
      </c>
      <c r="J169" s="6">
        <v>1.4</v>
      </c>
      <c r="L169" s="14">
        <f t="shared" si="16"/>
        <v>0</v>
      </c>
      <c r="M169" s="14">
        <f t="shared" si="18"/>
        <v>0</v>
      </c>
      <c r="N169" s="14">
        <f t="shared" si="17"/>
        <v>0</v>
      </c>
      <c r="P169" s="14">
        <f t="shared" si="19"/>
        <v>0</v>
      </c>
      <c r="Q169" s="14">
        <f t="shared" si="20"/>
        <v>0</v>
      </c>
      <c r="R169" s="16">
        <f t="shared" si="14"/>
        <v>0</v>
      </c>
    </row>
    <row r="170" spans="1:18" x14ac:dyDescent="0.25">
      <c r="B170" s="3" t="s">
        <v>8</v>
      </c>
      <c r="C170" s="1">
        <v>17.86</v>
      </c>
      <c r="D170" s="1">
        <v>18.38</v>
      </c>
      <c r="E170" s="1">
        <v>15.9</v>
      </c>
      <c r="F170" s="1">
        <v>16.059999999999999</v>
      </c>
      <c r="G170" s="5">
        <f t="shared" si="15"/>
        <v>0.57427652733118961</v>
      </c>
      <c r="I170" s="6">
        <v>1.43</v>
      </c>
      <c r="J170" s="6">
        <v>1.4</v>
      </c>
      <c r="L170" s="14">
        <f t="shared" si="16"/>
        <v>0</v>
      </c>
      <c r="M170" s="14">
        <f t="shared" si="18"/>
        <v>0</v>
      </c>
      <c r="N170" s="14">
        <f t="shared" si="17"/>
        <v>0</v>
      </c>
      <c r="P170" s="14">
        <f t="shared" si="19"/>
        <v>0</v>
      </c>
      <c r="Q170" s="14">
        <f t="shared" si="20"/>
        <v>0</v>
      </c>
      <c r="R170" s="16">
        <f t="shared" si="14"/>
        <v>0</v>
      </c>
    </row>
    <row r="171" spans="1:18" x14ac:dyDescent="0.25">
      <c r="B171" s="3" t="s">
        <v>9</v>
      </c>
      <c r="C171" s="1">
        <v>16.059999999999999</v>
      </c>
      <c r="D171" s="1">
        <v>16.53</v>
      </c>
      <c r="E171" s="1">
        <v>15.19</v>
      </c>
      <c r="F171" s="1">
        <v>16.28</v>
      </c>
      <c r="G171" s="5">
        <f t="shared" si="15"/>
        <v>0.51639871382636648</v>
      </c>
      <c r="I171" s="6">
        <v>1.43</v>
      </c>
      <c r="J171" s="6">
        <v>1.4</v>
      </c>
      <c r="L171" s="14">
        <f t="shared" si="16"/>
        <v>0</v>
      </c>
      <c r="M171" s="14">
        <f t="shared" si="18"/>
        <v>0</v>
      </c>
      <c r="N171" s="14">
        <f t="shared" si="17"/>
        <v>0</v>
      </c>
      <c r="P171" s="14">
        <f t="shared" si="19"/>
        <v>0</v>
      </c>
      <c r="Q171" s="14">
        <f t="shared" si="20"/>
        <v>0</v>
      </c>
      <c r="R171" s="16">
        <f t="shared" si="14"/>
        <v>0</v>
      </c>
    </row>
    <row r="172" spans="1:18" x14ac:dyDescent="0.25">
      <c r="B172" s="3" t="s">
        <v>10</v>
      </c>
      <c r="C172" s="1">
        <v>16.28</v>
      </c>
      <c r="D172" s="1">
        <v>16.239999999999998</v>
      </c>
      <c r="E172" s="1">
        <v>14.54</v>
      </c>
      <c r="F172" s="1">
        <v>14.64</v>
      </c>
      <c r="G172" s="5">
        <f t="shared" si="15"/>
        <v>0.52347266881028942</v>
      </c>
      <c r="I172" s="6">
        <v>1.43</v>
      </c>
      <c r="J172" s="6">
        <v>1.4</v>
      </c>
      <c r="L172" s="14">
        <f t="shared" si="16"/>
        <v>0</v>
      </c>
      <c r="M172" s="14">
        <f t="shared" si="18"/>
        <v>0</v>
      </c>
      <c r="N172" s="14">
        <f t="shared" si="17"/>
        <v>0</v>
      </c>
      <c r="P172" s="14">
        <f t="shared" si="19"/>
        <v>0</v>
      </c>
      <c r="Q172" s="14">
        <f t="shared" si="20"/>
        <v>0</v>
      </c>
      <c r="R172" s="16">
        <f t="shared" si="14"/>
        <v>0</v>
      </c>
    </row>
    <row r="173" spans="1:18" x14ac:dyDescent="0.25">
      <c r="B173" s="3" t="s">
        <v>11</v>
      </c>
      <c r="C173" s="1">
        <v>14.64</v>
      </c>
      <c r="D173" s="1">
        <v>14.81</v>
      </c>
      <c r="E173" s="1">
        <v>14.02</v>
      </c>
      <c r="F173" s="1">
        <v>14.16</v>
      </c>
      <c r="G173" s="5">
        <f t="shared" si="15"/>
        <v>0.47073954983922828</v>
      </c>
      <c r="I173" s="6">
        <v>1.43</v>
      </c>
      <c r="J173" s="6">
        <v>1.4</v>
      </c>
      <c r="L173" s="14">
        <f t="shared" si="16"/>
        <v>0</v>
      </c>
      <c r="M173" s="14">
        <f t="shared" si="18"/>
        <v>0</v>
      </c>
      <c r="N173" s="14">
        <f t="shared" si="17"/>
        <v>0</v>
      </c>
      <c r="P173" s="14">
        <f t="shared" si="19"/>
        <v>0</v>
      </c>
      <c r="Q173" s="14">
        <f t="shared" si="20"/>
        <v>0</v>
      </c>
      <c r="R173" s="16">
        <f t="shared" si="14"/>
        <v>0</v>
      </c>
    </row>
    <row r="174" spans="1:18" s="4" customFormat="1" x14ac:dyDescent="0.25">
      <c r="A174" s="4">
        <v>2014</v>
      </c>
      <c r="B174" s="10" t="s">
        <v>0</v>
      </c>
      <c r="C174" s="11">
        <v>14.16</v>
      </c>
      <c r="D174" s="11">
        <v>14.97</v>
      </c>
      <c r="E174" s="11">
        <v>14.16</v>
      </c>
      <c r="F174" s="11">
        <v>14.25</v>
      </c>
      <c r="G174" s="5">
        <f t="shared" si="15"/>
        <v>0.4553054662379421</v>
      </c>
      <c r="I174" s="9">
        <v>1.1299999999999999</v>
      </c>
      <c r="J174" s="9">
        <v>1</v>
      </c>
      <c r="K174" s="20"/>
      <c r="L174" s="14">
        <f t="shared" si="16"/>
        <v>0</v>
      </c>
      <c r="M174" s="14">
        <f t="shared" si="18"/>
        <v>0</v>
      </c>
      <c r="N174" s="14">
        <f t="shared" si="17"/>
        <v>0</v>
      </c>
      <c r="O174" s="20"/>
      <c r="P174" s="14">
        <f t="shared" si="19"/>
        <v>0</v>
      </c>
      <c r="Q174" s="14">
        <f t="shared" si="20"/>
        <v>0</v>
      </c>
      <c r="R174" s="16">
        <f t="shared" si="14"/>
        <v>0</v>
      </c>
    </row>
    <row r="175" spans="1:18" x14ac:dyDescent="0.25">
      <c r="B175" s="3" t="s">
        <v>1</v>
      </c>
      <c r="C175" s="1">
        <v>14.25</v>
      </c>
      <c r="D175" s="1">
        <v>16.059999999999999</v>
      </c>
      <c r="E175" s="1">
        <v>14.25</v>
      </c>
      <c r="F175" s="1">
        <v>15.42</v>
      </c>
      <c r="G175" s="5">
        <f t="shared" si="15"/>
        <v>0.45819935691318325</v>
      </c>
      <c r="I175" s="6">
        <v>1.1299999999999999</v>
      </c>
      <c r="J175" s="6">
        <v>1</v>
      </c>
      <c r="L175" s="14">
        <f t="shared" si="16"/>
        <v>0</v>
      </c>
      <c r="M175" s="14">
        <f t="shared" si="18"/>
        <v>0</v>
      </c>
      <c r="N175" s="14">
        <f t="shared" si="17"/>
        <v>0</v>
      </c>
      <c r="P175" s="14">
        <f t="shared" si="19"/>
        <v>0</v>
      </c>
      <c r="Q175" s="14">
        <f t="shared" si="20"/>
        <v>0</v>
      </c>
      <c r="R175" s="16">
        <f t="shared" si="14"/>
        <v>0</v>
      </c>
    </row>
    <row r="176" spans="1:18" x14ac:dyDescent="0.25">
      <c r="B176" s="3" t="s">
        <v>2</v>
      </c>
      <c r="C176" s="1">
        <v>15.42</v>
      </c>
      <c r="D176" s="1">
        <v>15.59</v>
      </c>
      <c r="E176" s="1">
        <v>14.3</v>
      </c>
      <c r="F176" s="1">
        <v>14.47</v>
      </c>
      <c r="G176" s="5">
        <f t="shared" si="15"/>
        <v>0.49581993569131833</v>
      </c>
      <c r="I176" s="6">
        <v>1.1299999999999999</v>
      </c>
      <c r="J176" s="6">
        <v>1</v>
      </c>
      <c r="L176" s="14">
        <f t="shared" si="16"/>
        <v>0</v>
      </c>
      <c r="M176" s="14">
        <f t="shared" si="18"/>
        <v>0</v>
      </c>
      <c r="N176" s="14">
        <f t="shared" si="17"/>
        <v>0</v>
      </c>
      <c r="P176" s="14">
        <f t="shared" si="19"/>
        <v>0</v>
      </c>
      <c r="Q176" s="14">
        <f t="shared" si="20"/>
        <v>0</v>
      </c>
      <c r="R176" s="16">
        <f t="shared" si="14"/>
        <v>0</v>
      </c>
    </row>
    <row r="177" spans="1:18" x14ac:dyDescent="0.25">
      <c r="B177" s="3" t="s">
        <v>3</v>
      </c>
      <c r="C177" s="1">
        <v>14.47</v>
      </c>
      <c r="D177" s="1">
        <v>14.64</v>
      </c>
      <c r="E177" s="1">
        <v>13.79</v>
      </c>
      <c r="F177" s="1">
        <v>13.94</v>
      </c>
      <c r="G177" s="5">
        <f t="shared" si="15"/>
        <v>0.46527331189710613</v>
      </c>
      <c r="I177" s="6">
        <v>1.1299999999999999</v>
      </c>
      <c r="J177" s="6">
        <v>1</v>
      </c>
      <c r="L177" s="14">
        <f t="shared" si="16"/>
        <v>0</v>
      </c>
      <c r="M177" s="14">
        <f t="shared" si="18"/>
        <v>0</v>
      </c>
      <c r="N177" s="14">
        <f t="shared" si="17"/>
        <v>0</v>
      </c>
      <c r="P177" s="14">
        <f t="shared" si="19"/>
        <v>0</v>
      </c>
      <c r="Q177" s="14">
        <f t="shared" si="20"/>
        <v>0</v>
      </c>
      <c r="R177" s="16">
        <f t="shared" si="14"/>
        <v>0</v>
      </c>
    </row>
    <row r="178" spans="1:18" x14ac:dyDescent="0.25">
      <c r="B178" s="3" t="s">
        <v>4</v>
      </c>
      <c r="C178" s="1">
        <v>13.94</v>
      </c>
      <c r="D178" s="1">
        <v>14.5</v>
      </c>
      <c r="E178" s="1">
        <v>13.74</v>
      </c>
      <c r="F178" s="1">
        <v>13.96</v>
      </c>
      <c r="G178" s="5">
        <f t="shared" si="15"/>
        <v>0.44823151125401928</v>
      </c>
      <c r="I178" s="6">
        <v>1.1299999999999999</v>
      </c>
      <c r="J178" s="6">
        <v>1</v>
      </c>
      <c r="L178" s="14">
        <f t="shared" si="16"/>
        <v>0</v>
      </c>
      <c r="M178" s="14">
        <f t="shared" si="18"/>
        <v>0</v>
      </c>
      <c r="N178" s="14">
        <f t="shared" si="17"/>
        <v>0</v>
      </c>
      <c r="P178" s="14">
        <f t="shared" si="19"/>
        <v>0</v>
      </c>
      <c r="Q178" s="14">
        <f t="shared" si="20"/>
        <v>0</v>
      </c>
      <c r="R178" s="16">
        <f t="shared" si="14"/>
        <v>0</v>
      </c>
    </row>
    <row r="179" spans="1:18" x14ac:dyDescent="0.25">
      <c r="B179" s="3" t="s">
        <v>5</v>
      </c>
      <c r="C179" s="1">
        <v>13.96</v>
      </c>
      <c r="D179" s="1">
        <v>15.51</v>
      </c>
      <c r="E179" s="1">
        <v>13.78</v>
      </c>
      <c r="F179" s="1">
        <v>15.29</v>
      </c>
      <c r="G179" s="5">
        <f t="shared" si="15"/>
        <v>0.44887459807073954</v>
      </c>
      <c r="I179" s="6">
        <v>1.1299999999999999</v>
      </c>
      <c r="J179" s="6">
        <v>1</v>
      </c>
      <c r="L179" s="14">
        <f t="shared" si="16"/>
        <v>0</v>
      </c>
      <c r="M179" s="14">
        <f t="shared" si="18"/>
        <v>0</v>
      </c>
      <c r="N179" s="14">
        <f t="shared" si="17"/>
        <v>0</v>
      </c>
      <c r="P179" s="14">
        <f t="shared" si="19"/>
        <v>0</v>
      </c>
      <c r="Q179" s="14">
        <f t="shared" si="20"/>
        <v>0</v>
      </c>
      <c r="R179" s="16">
        <f t="shared" si="14"/>
        <v>0</v>
      </c>
    </row>
    <row r="180" spans="1:18" x14ac:dyDescent="0.25">
      <c r="B180" s="3" t="s">
        <v>6</v>
      </c>
      <c r="C180" s="1">
        <v>15.29</v>
      </c>
      <c r="D180" s="1">
        <v>15.79</v>
      </c>
      <c r="E180" s="1">
        <v>15.21</v>
      </c>
      <c r="F180" s="1">
        <v>15.46</v>
      </c>
      <c r="G180" s="5">
        <f t="shared" si="15"/>
        <v>0.4916398713826366</v>
      </c>
      <c r="I180" s="6">
        <v>1.1299999999999999</v>
      </c>
      <c r="J180" s="6">
        <v>1</v>
      </c>
      <c r="L180" s="14">
        <f t="shared" si="16"/>
        <v>0</v>
      </c>
      <c r="M180" s="14">
        <f t="shared" si="18"/>
        <v>0</v>
      </c>
      <c r="N180" s="14">
        <f t="shared" si="17"/>
        <v>0</v>
      </c>
      <c r="P180" s="14">
        <f t="shared" si="19"/>
        <v>0</v>
      </c>
      <c r="Q180" s="14">
        <f t="shared" si="20"/>
        <v>0</v>
      </c>
      <c r="R180" s="16">
        <f t="shared" si="14"/>
        <v>0</v>
      </c>
    </row>
    <row r="181" spans="1:18" x14ac:dyDescent="0.25">
      <c r="B181" s="3" t="s">
        <v>7</v>
      </c>
      <c r="C181" s="1">
        <v>15.46</v>
      </c>
      <c r="D181" s="1">
        <v>15.18</v>
      </c>
      <c r="E181" s="1">
        <v>14.62</v>
      </c>
      <c r="F181" s="1">
        <v>14.77</v>
      </c>
      <c r="G181" s="5">
        <f t="shared" si="15"/>
        <v>0.49710610932475885</v>
      </c>
      <c r="I181" s="6">
        <v>1.1299999999999999</v>
      </c>
      <c r="J181" s="6">
        <v>1</v>
      </c>
      <c r="L181" s="14">
        <f t="shared" si="16"/>
        <v>0</v>
      </c>
      <c r="M181" s="14">
        <f t="shared" si="18"/>
        <v>0</v>
      </c>
      <c r="N181" s="14">
        <f t="shared" si="17"/>
        <v>0</v>
      </c>
      <c r="P181" s="14">
        <f t="shared" si="19"/>
        <v>0</v>
      </c>
      <c r="Q181" s="14">
        <f t="shared" si="20"/>
        <v>0</v>
      </c>
      <c r="R181" s="16">
        <f t="shared" si="14"/>
        <v>0</v>
      </c>
    </row>
    <row r="182" spans="1:18" x14ac:dyDescent="0.25">
      <c r="B182" s="3" t="s">
        <v>8</v>
      </c>
      <c r="C182" s="1">
        <v>14.77</v>
      </c>
      <c r="D182" s="1">
        <v>14.84</v>
      </c>
      <c r="E182" s="1">
        <v>13.6</v>
      </c>
      <c r="F182" s="1">
        <v>13.6</v>
      </c>
      <c r="G182" s="5">
        <f t="shared" si="15"/>
        <v>0.47491961414790995</v>
      </c>
      <c r="I182" s="6">
        <v>1.1299999999999999</v>
      </c>
      <c r="J182" s="6">
        <v>1</v>
      </c>
      <c r="L182" s="14">
        <f t="shared" si="16"/>
        <v>0</v>
      </c>
      <c r="M182" s="14">
        <f t="shared" si="18"/>
        <v>0</v>
      </c>
      <c r="N182" s="14">
        <f t="shared" si="17"/>
        <v>0</v>
      </c>
      <c r="P182" s="14">
        <f t="shared" si="19"/>
        <v>0</v>
      </c>
      <c r="Q182" s="14">
        <f t="shared" si="20"/>
        <v>0</v>
      </c>
      <c r="R182" s="16">
        <f t="shared" si="14"/>
        <v>0</v>
      </c>
    </row>
    <row r="183" spans="1:18" x14ac:dyDescent="0.25">
      <c r="B183" s="3" t="s">
        <v>9</v>
      </c>
      <c r="C183" s="1">
        <v>13.6</v>
      </c>
      <c r="D183" s="1">
        <v>13.83</v>
      </c>
      <c r="E183" s="1">
        <v>12.88</v>
      </c>
      <c r="F183" s="1">
        <v>12.88</v>
      </c>
      <c r="G183" s="5">
        <f t="shared" si="15"/>
        <v>0.43729903536977488</v>
      </c>
      <c r="I183" s="6">
        <v>1.1299999999999999</v>
      </c>
      <c r="J183" s="6">
        <v>1</v>
      </c>
      <c r="L183" s="14">
        <f t="shared" si="16"/>
        <v>0</v>
      </c>
      <c r="M183" s="14">
        <f t="shared" si="18"/>
        <v>0</v>
      </c>
      <c r="N183" s="14">
        <f t="shared" si="17"/>
        <v>0</v>
      </c>
      <c r="P183" s="14">
        <f t="shared" si="19"/>
        <v>0</v>
      </c>
      <c r="Q183" s="14">
        <f t="shared" si="20"/>
        <v>0</v>
      </c>
      <c r="R183" s="16">
        <f t="shared" si="14"/>
        <v>0</v>
      </c>
    </row>
    <row r="184" spans="1:18" x14ac:dyDescent="0.25">
      <c r="B184" s="3" t="s">
        <v>10</v>
      </c>
      <c r="C184" s="1">
        <v>12.88</v>
      </c>
      <c r="D184" s="1">
        <v>13.4</v>
      </c>
      <c r="E184" s="1">
        <v>12.21</v>
      </c>
      <c r="F184" s="1">
        <v>12.8</v>
      </c>
      <c r="G184" s="5">
        <f t="shared" si="15"/>
        <v>0.41414790996784567</v>
      </c>
      <c r="I184" s="6">
        <v>1.1299999999999999</v>
      </c>
      <c r="J184" s="6">
        <v>1</v>
      </c>
      <c r="L184" s="14">
        <f t="shared" si="16"/>
        <v>0</v>
      </c>
      <c r="M184" s="14">
        <f t="shared" si="18"/>
        <v>0</v>
      </c>
      <c r="N184" s="14">
        <f t="shared" si="17"/>
        <v>0</v>
      </c>
      <c r="P184" s="14">
        <f t="shared" si="19"/>
        <v>0</v>
      </c>
      <c r="Q184" s="14">
        <f t="shared" si="20"/>
        <v>0</v>
      </c>
      <c r="R184" s="16">
        <f t="shared" si="14"/>
        <v>0</v>
      </c>
    </row>
    <row r="185" spans="1:18" x14ac:dyDescent="0.25">
      <c r="B185" s="3" t="s">
        <v>11</v>
      </c>
      <c r="C185" s="1">
        <v>12.8</v>
      </c>
      <c r="D185" s="1">
        <v>13.78</v>
      </c>
      <c r="E185" s="1">
        <v>12.63</v>
      </c>
      <c r="F185" s="1">
        <v>13.14</v>
      </c>
      <c r="G185" s="5">
        <f t="shared" si="15"/>
        <v>0.41157556270096463</v>
      </c>
      <c r="I185" s="6">
        <v>1.1299999999999999</v>
      </c>
      <c r="J185" s="6">
        <v>1</v>
      </c>
      <c r="L185" s="14">
        <f t="shared" si="16"/>
        <v>0</v>
      </c>
      <c r="M185" s="14">
        <f t="shared" si="18"/>
        <v>0</v>
      </c>
      <c r="N185" s="14">
        <f t="shared" si="17"/>
        <v>0</v>
      </c>
      <c r="P185" s="14">
        <f t="shared" si="19"/>
        <v>0</v>
      </c>
      <c r="Q185" s="14">
        <f t="shared" si="20"/>
        <v>0</v>
      </c>
      <c r="R185" s="16">
        <f t="shared" si="14"/>
        <v>0</v>
      </c>
    </row>
    <row r="186" spans="1:18" s="4" customFormat="1" x14ac:dyDescent="0.25">
      <c r="A186" s="4">
        <v>2015</v>
      </c>
      <c r="B186" s="10" t="s">
        <v>0</v>
      </c>
      <c r="C186" s="11">
        <v>13.14</v>
      </c>
      <c r="D186" s="11">
        <v>16.309999999999999</v>
      </c>
      <c r="E186" s="11">
        <v>13.03</v>
      </c>
      <c r="F186" s="11">
        <v>14.92</v>
      </c>
      <c r="G186" s="5">
        <f t="shared" si="15"/>
        <v>0.42250803858520902</v>
      </c>
      <c r="I186" s="9">
        <v>0.89</v>
      </c>
      <c r="J186" s="9">
        <v>0.5</v>
      </c>
      <c r="K186" s="20"/>
      <c r="L186" s="14">
        <f t="shared" si="16"/>
        <v>0</v>
      </c>
      <c r="M186" s="14">
        <f t="shared" si="18"/>
        <v>0</v>
      </c>
      <c r="N186" s="14">
        <f t="shared" si="17"/>
        <v>0</v>
      </c>
      <c r="O186" s="20"/>
      <c r="P186" s="14">
        <f t="shared" si="19"/>
        <v>0</v>
      </c>
      <c r="Q186" s="14">
        <f t="shared" si="20"/>
        <v>0</v>
      </c>
      <c r="R186" s="16">
        <f t="shared" si="14"/>
        <v>0</v>
      </c>
    </row>
    <row r="187" spans="1:18" x14ac:dyDescent="0.25">
      <c r="B187" s="3" t="s">
        <v>1</v>
      </c>
      <c r="C187" s="1">
        <v>14.92</v>
      </c>
      <c r="D187" s="1">
        <v>15.51</v>
      </c>
      <c r="E187" s="1">
        <v>14.32</v>
      </c>
      <c r="F187" s="1">
        <v>14.73</v>
      </c>
      <c r="G187" s="5">
        <f t="shared" si="15"/>
        <v>0.47974276527331189</v>
      </c>
      <c r="I187" s="6">
        <v>0.89</v>
      </c>
      <c r="J187" s="6">
        <v>0.5</v>
      </c>
      <c r="L187" s="14">
        <f t="shared" si="16"/>
        <v>0</v>
      </c>
      <c r="M187" s="14">
        <f t="shared" si="18"/>
        <v>0</v>
      </c>
      <c r="N187" s="14">
        <f t="shared" si="17"/>
        <v>0</v>
      </c>
      <c r="P187" s="14">
        <f t="shared" si="19"/>
        <v>0</v>
      </c>
      <c r="Q187" s="14">
        <f t="shared" si="20"/>
        <v>0</v>
      </c>
      <c r="R187" s="16">
        <f t="shared" si="14"/>
        <v>0</v>
      </c>
    </row>
    <row r="188" spans="1:18" x14ac:dyDescent="0.25">
      <c r="B188" s="3" t="s">
        <v>2</v>
      </c>
      <c r="C188" s="1">
        <v>14.73</v>
      </c>
      <c r="D188" s="1">
        <v>15.78</v>
      </c>
      <c r="E188" s="1">
        <v>14.59</v>
      </c>
      <c r="F188" s="1">
        <v>15.45</v>
      </c>
      <c r="G188" s="5">
        <f t="shared" si="15"/>
        <v>0.47363344051446943</v>
      </c>
      <c r="I188" s="6">
        <v>0.89</v>
      </c>
      <c r="J188" s="6">
        <v>0.5</v>
      </c>
      <c r="L188" s="14">
        <f t="shared" si="16"/>
        <v>0</v>
      </c>
      <c r="M188" s="14">
        <f t="shared" si="18"/>
        <v>0</v>
      </c>
      <c r="N188" s="14">
        <f t="shared" si="17"/>
        <v>0</v>
      </c>
      <c r="P188" s="14">
        <f t="shared" si="19"/>
        <v>0</v>
      </c>
      <c r="Q188" s="14">
        <f t="shared" si="20"/>
        <v>0</v>
      </c>
      <c r="R188" s="16">
        <f t="shared" si="14"/>
        <v>0</v>
      </c>
    </row>
    <row r="189" spans="1:18" x14ac:dyDescent="0.25">
      <c r="B189" s="3" t="s">
        <v>3</v>
      </c>
      <c r="C189" s="1">
        <v>15.45</v>
      </c>
      <c r="D189" s="1">
        <v>15.64</v>
      </c>
      <c r="E189" s="1">
        <v>14.61</v>
      </c>
      <c r="F189" s="1">
        <v>14.76</v>
      </c>
      <c r="G189" s="5">
        <f t="shared" si="15"/>
        <v>0.49678456591639869</v>
      </c>
      <c r="I189" s="6">
        <v>0.89</v>
      </c>
      <c r="J189" s="6">
        <v>0.5</v>
      </c>
      <c r="L189" s="14">
        <f t="shared" si="16"/>
        <v>0</v>
      </c>
      <c r="M189" s="14">
        <f t="shared" si="18"/>
        <v>0</v>
      </c>
      <c r="N189" s="14">
        <f t="shared" si="17"/>
        <v>0</v>
      </c>
      <c r="P189" s="14">
        <f t="shared" si="19"/>
        <v>0</v>
      </c>
      <c r="Q189" s="14">
        <f t="shared" si="20"/>
        <v>0</v>
      </c>
      <c r="R189" s="16">
        <f t="shared" si="14"/>
        <v>0</v>
      </c>
    </row>
    <row r="190" spans="1:18" x14ac:dyDescent="0.25">
      <c r="B190" s="3" t="s">
        <v>4</v>
      </c>
      <c r="C190" s="1">
        <v>14.76</v>
      </c>
      <c r="D190" s="1">
        <v>15.52</v>
      </c>
      <c r="E190" s="1">
        <v>14.35</v>
      </c>
      <c r="F190" s="1">
        <v>15.21</v>
      </c>
      <c r="G190" s="5">
        <f t="shared" si="15"/>
        <v>0.47459807073954979</v>
      </c>
      <c r="I190" s="6">
        <v>0.89</v>
      </c>
      <c r="J190" s="6">
        <v>0.5</v>
      </c>
      <c r="L190" s="14">
        <f t="shared" si="16"/>
        <v>0</v>
      </c>
      <c r="M190" s="14">
        <f t="shared" si="18"/>
        <v>0</v>
      </c>
      <c r="N190" s="14">
        <f t="shared" si="17"/>
        <v>0</v>
      </c>
      <c r="P190" s="14">
        <f t="shared" si="19"/>
        <v>0</v>
      </c>
      <c r="Q190" s="14">
        <f t="shared" si="20"/>
        <v>0</v>
      </c>
      <c r="R190" s="16">
        <f t="shared" si="14"/>
        <v>0</v>
      </c>
    </row>
    <row r="191" spans="1:18" x14ac:dyDescent="0.25">
      <c r="B191" s="3" t="s">
        <v>5</v>
      </c>
      <c r="C191" s="1">
        <v>15.21</v>
      </c>
      <c r="D191" s="1">
        <v>15.21</v>
      </c>
      <c r="E191" s="1">
        <v>14.04</v>
      </c>
      <c r="F191" s="1">
        <v>14.04</v>
      </c>
      <c r="G191" s="5">
        <f t="shared" si="15"/>
        <v>0.48906752411575566</v>
      </c>
      <c r="I191" s="6">
        <v>0.89</v>
      </c>
      <c r="J191" s="6">
        <v>0.5</v>
      </c>
      <c r="L191" s="14">
        <f t="shared" si="16"/>
        <v>0</v>
      </c>
      <c r="M191" s="14">
        <f t="shared" si="18"/>
        <v>0</v>
      </c>
      <c r="N191" s="14">
        <f t="shared" si="17"/>
        <v>0</v>
      </c>
      <c r="P191" s="14">
        <f t="shared" si="19"/>
        <v>0</v>
      </c>
      <c r="Q191" s="14">
        <f t="shared" si="20"/>
        <v>0</v>
      </c>
      <c r="R191" s="16">
        <f t="shared" si="14"/>
        <v>0</v>
      </c>
    </row>
    <row r="192" spans="1:18" x14ac:dyDescent="0.25">
      <c r="B192" s="3" t="s">
        <v>6</v>
      </c>
      <c r="C192" s="1">
        <v>14.04</v>
      </c>
      <c r="D192" s="1">
        <v>14.21</v>
      </c>
      <c r="E192" s="1">
        <v>13.18</v>
      </c>
      <c r="F192" s="1">
        <v>13.26</v>
      </c>
      <c r="G192" s="5">
        <f t="shared" si="15"/>
        <v>0.45144694533762053</v>
      </c>
      <c r="I192" s="6">
        <v>0.89</v>
      </c>
      <c r="J192" s="6">
        <v>0.5</v>
      </c>
      <c r="L192" s="14">
        <f t="shared" si="16"/>
        <v>0</v>
      </c>
      <c r="M192" s="14">
        <f t="shared" si="18"/>
        <v>0</v>
      </c>
      <c r="N192" s="14">
        <f t="shared" si="17"/>
        <v>0</v>
      </c>
      <c r="P192" s="14">
        <f t="shared" si="19"/>
        <v>0</v>
      </c>
      <c r="Q192" s="14">
        <f t="shared" si="20"/>
        <v>0</v>
      </c>
      <c r="R192" s="16">
        <f t="shared" si="14"/>
        <v>0</v>
      </c>
    </row>
    <row r="193" spans="1:18" x14ac:dyDescent="0.25">
      <c r="B193" s="3" t="s">
        <v>7</v>
      </c>
      <c r="C193" s="1">
        <v>13.26</v>
      </c>
      <c r="D193" s="1">
        <v>13.92</v>
      </c>
      <c r="E193" s="1">
        <v>12.61</v>
      </c>
      <c r="F193" s="1">
        <v>12.8</v>
      </c>
      <c r="G193" s="5">
        <f t="shared" si="15"/>
        <v>0.42636655948553054</v>
      </c>
      <c r="I193" s="6">
        <v>0.89</v>
      </c>
      <c r="J193" s="6">
        <v>0.5</v>
      </c>
      <c r="L193" s="14">
        <f t="shared" si="16"/>
        <v>0</v>
      </c>
      <c r="M193" s="14">
        <f t="shared" si="18"/>
        <v>0</v>
      </c>
      <c r="N193" s="14">
        <f t="shared" si="17"/>
        <v>0</v>
      </c>
      <c r="P193" s="14">
        <f t="shared" si="19"/>
        <v>0</v>
      </c>
      <c r="Q193" s="14">
        <f t="shared" si="20"/>
        <v>0</v>
      </c>
      <c r="R193" s="16">
        <f t="shared" si="14"/>
        <v>0</v>
      </c>
    </row>
    <row r="194" spans="1:18" x14ac:dyDescent="0.25">
      <c r="B194" s="3" t="s">
        <v>8</v>
      </c>
      <c r="C194" s="1">
        <v>12.8</v>
      </c>
      <c r="D194" s="1">
        <v>13.46</v>
      </c>
      <c r="E194" s="1">
        <v>12.7</v>
      </c>
      <c r="F194" s="1">
        <v>13.06</v>
      </c>
      <c r="G194" s="5">
        <f t="shared" si="15"/>
        <v>0.41157556270096463</v>
      </c>
      <c r="I194" s="6">
        <v>0.89</v>
      </c>
      <c r="J194" s="6">
        <v>0.5</v>
      </c>
      <c r="L194" s="14">
        <f t="shared" si="16"/>
        <v>0</v>
      </c>
      <c r="M194" s="14">
        <f t="shared" si="18"/>
        <v>0</v>
      </c>
      <c r="N194" s="14">
        <f t="shared" si="17"/>
        <v>0</v>
      </c>
      <c r="P194" s="14">
        <f t="shared" si="19"/>
        <v>0</v>
      </c>
      <c r="Q194" s="14">
        <f t="shared" si="20"/>
        <v>0</v>
      </c>
      <c r="R194" s="16">
        <f t="shared" si="14"/>
        <v>0</v>
      </c>
    </row>
    <row r="195" spans="1:18" x14ac:dyDescent="0.25">
      <c r="B195" s="3" t="s">
        <v>9</v>
      </c>
      <c r="C195" s="1">
        <v>13.06</v>
      </c>
      <c r="D195" s="1">
        <v>14.61</v>
      </c>
      <c r="E195" s="1">
        <v>12.93</v>
      </c>
      <c r="F195" s="1">
        <v>14.19</v>
      </c>
      <c r="G195" s="5">
        <f t="shared" si="15"/>
        <v>0.41993569131832797</v>
      </c>
      <c r="I195" s="6">
        <v>0.89</v>
      </c>
      <c r="J195" s="6">
        <v>0.5</v>
      </c>
      <c r="L195" s="14">
        <f t="shared" si="16"/>
        <v>0</v>
      </c>
      <c r="M195" s="14">
        <f t="shared" si="18"/>
        <v>0</v>
      </c>
      <c r="N195" s="14">
        <f t="shared" si="17"/>
        <v>0</v>
      </c>
      <c r="P195" s="14">
        <f t="shared" si="19"/>
        <v>0</v>
      </c>
      <c r="Q195" s="14">
        <f t="shared" si="20"/>
        <v>0</v>
      </c>
      <c r="R195" s="16">
        <f t="shared" si="14"/>
        <v>0</v>
      </c>
    </row>
    <row r="196" spans="1:18" x14ac:dyDescent="0.25">
      <c r="B196" s="3" t="s">
        <v>10</v>
      </c>
      <c r="C196" s="1">
        <v>14.19</v>
      </c>
      <c r="D196" s="1">
        <v>14.02</v>
      </c>
      <c r="E196" s="1">
        <v>13.16</v>
      </c>
      <c r="F196" s="1">
        <v>13.32</v>
      </c>
      <c r="G196" s="5">
        <f t="shared" si="15"/>
        <v>0.45627009646302247</v>
      </c>
      <c r="I196" s="6">
        <v>0.89</v>
      </c>
      <c r="J196" s="6">
        <v>0.5</v>
      </c>
      <c r="L196" s="14">
        <f t="shared" si="16"/>
        <v>0</v>
      </c>
      <c r="M196" s="14">
        <f t="shared" si="18"/>
        <v>0</v>
      </c>
      <c r="N196" s="14">
        <f t="shared" si="17"/>
        <v>0</v>
      </c>
      <c r="P196" s="14">
        <f t="shared" si="19"/>
        <v>0</v>
      </c>
      <c r="Q196" s="14">
        <f t="shared" si="20"/>
        <v>0</v>
      </c>
      <c r="R196" s="16">
        <f t="shared" si="14"/>
        <v>0</v>
      </c>
    </row>
    <row r="197" spans="1:18" x14ac:dyDescent="0.25">
      <c r="B197" s="3" t="s">
        <v>11</v>
      </c>
      <c r="C197" s="1">
        <v>13.32</v>
      </c>
      <c r="D197" s="1">
        <v>13.41</v>
      </c>
      <c r="E197" s="1">
        <v>12.48</v>
      </c>
      <c r="F197" s="1">
        <v>12.69</v>
      </c>
      <c r="G197" s="5">
        <f t="shared" si="15"/>
        <v>0.42829581993569132</v>
      </c>
      <c r="I197" s="6">
        <v>0.89</v>
      </c>
      <c r="J197" s="6">
        <v>0.5</v>
      </c>
      <c r="L197" s="14">
        <f t="shared" si="16"/>
        <v>0</v>
      </c>
      <c r="M197" s="14">
        <f t="shared" si="18"/>
        <v>0</v>
      </c>
      <c r="N197" s="14">
        <f t="shared" si="17"/>
        <v>0</v>
      </c>
      <c r="P197" s="14">
        <f t="shared" si="19"/>
        <v>0</v>
      </c>
      <c r="Q197" s="14">
        <f t="shared" si="20"/>
        <v>0</v>
      </c>
      <c r="R197" s="16">
        <f t="shared" si="14"/>
        <v>0</v>
      </c>
    </row>
    <row r="198" spans="1:18" s="4" customFormat="1" x14ac:dyDescent="0.25">
      <c r="A198" s="4">
        <v>2016</v>
      </c>
      <c r="B198" s="10" t="s">
        <v>0</v>
      </c>
      <c r="C198" s="11">
        <v>12.69</v>
      </c>
      <c r="D198" s="11">
        <v>13.24</v>
      </c>
      <c r="E198" s="11">
        <v>12.45</v>
      </c>
      <c r="F198" s="11">
        <v>12.9</v>
      </c>
      <c r="G198" s="5">
        <f t="shared" si="15"/>
        <v>0.40803858520900316</v>
      </c>
      <c r="I198" s="9">
        <v>0.62</v>
      </c>
      <c r="J198" s="9">
        <v>0.5</v>
      </c>
      <c r="K198" s="20"/>
      <c r="L198" s="14">
        <f t="shared" si="16"/>
        <v>0</v>
      </c>
      <c r="M198" s="14">
        <f t="shared" si="18"/>
        <v>0</v>
      </c>
      <c r="N198" s="14">
        <f t="shared" si="17"/>
        <v>0</v>
      </c>
      <c r="O198" s="20"/>
      <c r="P198" s="14">
        <f t="shared" si="19"/>
        <v>0</v>
      </c>
      <c r="Q198" s="14">
        <f t="shared" si="20"/>
        <v>0</v>
      </c>
      <c r="R198" s="16">
        <f t="shared" ref="R198:R261" si="21">P198*(-1)*J198/100/12</f>
        <v>0</v>
      </c>
    </row>
    <row r="199" spans="1:18" x14ac:dyDescent="0.25">
      <c r="B199" s="3" t="s">
        <v>1</v>
      </c>
      <c r="C199" s="1">
        <v>12.9</v>
      </c>
      <c r="D199" s="1">
        <v>13.97</v>
      </c>
      <c r="E199" s="1">
        <v>12.9</v>
      </c>
      <c r="F199" s="1">
        <v>13.55</v>
      </c>
      <c r="G199" s="5">
        <f t="shared" ref="G199:G262" si="22">C199/31.1</f>
        <v>0.41479099678456594</v>
      </c>
      <c r="I199" s="6">
        <v>0.62</v>
      </c>
      <c r="J199" s="6">
        <v>0.5</v>
      </c>
      <c r="L199" s="14">
        <f t="shared" ref="L199:L262" si="23">$D$4/(G199+(G199*$D$3/100))</f>
        <v>0</v>
      </c>
      <c r="M199" s="14">
        <f t="shared" si="18"/>
        <v>0</v>
      </c>
      <c r="N199" s="14">
        <f t="shared" ref="N199:N262" si="24">M199*G199</f>
        <v>0</v>
      </c>
      <c r="P199" s="14">
        <f t="shared" si="19"/>
        <v>0</v>
      </c>
      <c r="Q199" s="14">
        <f t="shared" si="20"/>
        <v>0</v>
      </c>
      <c r="R199" s="16">
        <f t="shared" si="21"/>
        <v>0</v>
      </c>
    </row>
    <row r="200" spans="1:18" x14ac:dyDescent="0.25">
      <c r="B200" s="3" t="s">
        <v>2</v>
      </c>
      <c r="C200" s="1">
        <v>13.55</v>
      </c>
      <c r="D200" s="1">
        <v>14.29</v>
      </c>
      <c r="E200" s="1">
        <v>13.44</v>
      </c>
      <c r="F200" s="1">
        <v>13.52</v>
      </c>
      <c r="G200" s="5">
        <f t="shared" si="22"/>
        <v>0.43569131832797425</v>
      </c>
      <c r="I200" s="6">
        <v>0.62</v>
      </c>
      <c r="J200" s="6">
        <v>0.5</v>
      </c>
      <c r="L200" s="14">
        <f t="shared" si="23"/>
        <v>0</v>
      </c>
      <c r="M200" s="14">
        <f t="shared" ref="M200:M263" si="25">M199+L200</f>
        <v>0</v>
      </c>
      <c r="N200" s="14">
        <f t="shared" si="24"/>
        <v>0</v>
      </c>
      <c r="P200" s="14">
        <f t="shared" ref="P200:P263" si="26">P199+P199*I199/100/12+$D$4+(P199*(I199/100/12))</f>
        <v>0</v>
      </c>
      <c r="Q200" s="14">
        <f t="shared" ref="Q200:Q263" si="27">Q199+(Q199*(I199-J199)/100/12)+$D$4+(Q199*((I199-J199)/100/12))</f>
        <v>0</v>
      </c>
      <c r="R200" s="16">
        <f t="shared" si="21"/>
        <v>0</v>
      </c>
    </row>
    <row r="201" spans="1:18" x14ac:dyDescent="0.25">
      <c r="B201" s="3" t="s">
        <v>3</v>
      </c>
      <c r="C201" s="1">
        <v>13.52</v>
      </c>
      <c r="D201" s="1">
        <v>15.67</v>
      </c>
      <c r="E201" s="1">
        <v>13.17</v>
      </c>
      <c r="F201" s="1">
        <v>15.67</v>
      </c>
      <c r="G201" s="5">
        <f t="shared" si="22"/>
        <v>0.43472668810289383</v>
      </c>
      <c r="I201" s="6">
        <v>0.62</v>
      </c>
      <c r="J201" s="6">
        <v>0.5</v>
      </c>
      <c r="L201" s="14">
        <f t="shared" si="23"/>
        <v>0</v>
      </c>
      <c r="M201" s="14">
        <f t="shared" si="25"/>
        <v>0</v>
      </c>
      <c r="N201" s="14">
        <f t="shared" si="24"/>
        <v>0</v>
      </c>
      <c r="P201" s="14">
        <f t="shared" si="26"/>
        <v>0</v>
      </c>
      <c r="Q201" s="14">
        <f t="shared" si="27"/>
        <v>0</v>
      </c>
      <c r="R201" s="16">
        <f t="shared" si="21"/>
        <v>0</v>
      </c>
    </row>
    <row r="202" spans="1:18" x14ac:dyDescent="0.25">
      <c r="B202" s="3" t="s">
        <v>4</v>
      </c>
      <c r="C202" s="1">
        <v>15.67</v>
      </c>
      <c r="D202" s="1">
        <v>15.67</v>
      </c>
      <c r="E202" s="1">
        <v>14.4</v>
      </c>
      <c r="F202" s="1">
        <v>14.4</v>
      </c>
      <c r="G202" s="5">
        <f t="shared" si="22"/>
        <v>0.50385852090032157</v>
      </c>
      <c r="I202" s="6">
        <v>0.62</v>
      </c>
      <c r="J202" s="6">
        <v>0.5</v>
      </c>
      <c r="L202" s="14">
        <f t="shared" si="23"/>
        <v>0</v>
      </c>
      <c r="M202" s="14">
        <f t="shared" si="25"/>
        <v>0</v>
      </c>
      <c r="N202" s="14">
        <f t="shared" si="24"/>
        <v>0</v>
      </c>
      <c r="P202" s="14">
        <f t="shared" si="26"/>
        <v>0</v>
      </c>
      <c r="Q202" s="14">
        <f t="shared" si="27"/>
        <v>0</v>
      </c>
      <c r="R202" s="16">
        <f t="shared" si="21"/>
        <v>0</v>
      </c>
    </row>
    <row r="203" spans="1:18" x14ac:dyDescent="0.25">
      <c r="B203" s="3" t="s">
        <v>5</v>
      </c>
      <c r="C203" s="1">
        <v>14.4</v>
      </c>
      <c r="D203" s="1">
        <v>16.48</v>
      </c>
      <c r="E203" s="1">
        <v>14.27</v>
      </c>
      <c r="F203" s="1">
        <v>16.48</v>
      </c>
      <c r="G203" s="5">
        <f t="shared" si="22"/>
        <v>0.46302250803858519</v>
      </c>
      <c r="I203" s="6">
        <v>0.62</v>
      </c>
      <c r="J203" s="6">
        <v>0.5</v>
      </c>
      <c r="L203" s="14">
        <f t="shared" si="23"/>
        <v>0</v>
      </c>
      <c r="M203" s="14">
        <f t="shared" si="25"/>
        <v>0</v>
      </c>
      <c r="N203" s="14">
        <f t="shared" si="24"/>
        <v>0</v>
      </c>
      <c r="P203" s="14">
        <f t="shared" si="26"/>
        <v>0</v>
      </c>
      <c r="Q203" s="14">
        <f t="shared" si="27"/>
        <v>0</v>
      </c>
      <c r="R203" s="16">
        <f t="shared" si="21"/>
        <v>0</v>
      </c>
    </row>
    <row r="204" spans="1:18" x14ac:dyDescent="0.25">
      <c r="B204" s="3" t="s">
        <v>6</v>
      </c>
      <c r="C204" s="1">
        <v>16.48</v>
      </c>
      <c r="D204" s="1">
        <v>18.53</v>
      </c>
      <c r="E204" s="1">
        <v>16.48</v>
      </c>
      <c r="F204" s="1">
        <v>18.03</v>
      </c>
      <c r="G204" s="5">
        <f t="shared" si="22"/>
        <v>0.52990353697749193</v>
      </c>
      <c r="I204" s="6">
        <v>0.62</v>
      </c>
      <c r="J204" s="6">
        <v>0.5</v>
      </c>
      <c r="L204" s="14">
        <f t="shared" si="23"/>
        <v>0</v>
      </c>
      <c r="M204" s="14">
        <f t="shared" si="25"/>
        <v>0</v>
      </c>
      <c r="N204" s="14">
        <f t="shared" si="24"/>
        <v>0</v>
      </c>
      <c r="P204" s="14">
        <f t="shared" si="26"/>
        <v>0</v>
      </c>
      <c r="Q204" s="14">
        <f t="shared" si="27"/>
        <v>0</v>
      </c>
      <c r="R204" s="16">
        <f t="shared" si="21"/>
        <v>0</v>
      </c>
    </row>
    <row r="205" spans="1:18" x14ac:dyDescent="0.25">
      <c r="B205" s="3" t="s">
        <v>7</v>
      </c>
      <c r="C205" s="1">
        <v>18.03</v>
      </c>
      <c r="D205" s="1">
        <v>18.510000000000002</v>
      </c>
      <c r="E205" s="1">
        <v>16.39</v>
      </c>
      <c r="F205" s="1">
        <v>16.82</v>
      </c>
      <c r="G205" s="5">
        <f t="shared" si="22"/>
        <v>0.57974276527331192</v>
      </c>
      <c r="I205" s="6">
        <v>0.62</v>
      </c>
      <c r="J205" s="6">
        <v>0.5</v>
      </c>
      <c r="L205" s="14">
        <f t="shared" si="23"/>
        <v>0</v>
      </c>
      <c r="M205" s="14">
        <f t="shared" si="25"/>
        <v>0</v>
      </c>
      <c r="N205" s="14">
        <f t="shared" si="24"/>
        <v>0</v>
      </c>
      <c r="P205" s="14">
        <f t="shared" si="26"/>
        <v>0</v>
      </c>
      <c r="Q205" s="14">
        <f t="shared" si="27"/>
        <v>0</v>
      </c>
      <c r="R205" s="16">
        <f t="shared" si="21"/>
        <v>0</v>
      </c>
    </row>
    <row r="206" spans="1:18" x14ac:dyDescent="0.25">
      <c r="B206" s="3" t="s">
        <v>8</v>
      </c>
      <c r="C206" s="1">
        <v>16.82</v>
      </c>
      <c r="D206" s="1">
        <v>17.71</v>
      </c>
      <c r="E206" s="1">
        <v>16.68</v>
      </c>
      <c r="F206" s="1">
        <v>17.329999999999998</v>
      </c>
      <c r="G206" s="5">
        <f t="shared" si="22"/>
        <v>0.54083601286173633</v>
      </c>
      <c r="I206" s="6">
        <v>0.62</v>
      </c>
      <c r="J206" s="6">
        <v>0.5</v>
      </c>
      <c r="L206" s="14">
        <f t="shared" si="23"/>
        <v>0</v>
      </c>
      <c r="M206" s="14">
        <f t="shared" si="25"/>
        <v>0</v>
      </c>
      <c r="N206" s="14">
        <f t="shared" si="24"/>
        <v>0</v>
      </c>
      <c r="P206" s="14">
        <f t="shared" si="26"/>
        <v>0</v>
      </c>
      <c r="Q206" s="14">
        <f t="shared" si="27"/>
        <v>0</v>
      </c>
      <c r="R206" s="16">
        <f t="shared" si="21"/>
        <v>0</v>
      </c>
    </row>
    <row r="207" spans="1:18" x14ac:dyDescent="0.25">
      <c r="B207" s="3" t="s">
        <v>9</v>
      </c>
      <c r="C207" s="1">
        <v>17.329999999999998</v>
      </c>
      <c r="D207" s="1">
        <v>17.07</v>
      </c>
      <c r="E207" s="1">
        <v>15.55</v>
      </c>
      <c r="F207" s="1">
        <v>16.22</v>
      </c>
      <c r="G207" s="5">
        <f t="shared" si="22"/>
        <v>0.55723472668810281</v>
      </c>
      <c r="I207" s="6">
        <v>0.62</v>
      </c>
      <c r="J207" s="6">
        <v>0.5</v>
      </c>
      <c r="L207" s="14">
        <f t="shared" si="23"/>
        <v>0</v>
      </c>
      <c r="M207" s="14">
        <f t="shared" si="25"/>
        <v>0</v>
      </c>
      <c r="N207" s="14">
        <f t="shared" si="24"/>
        <v>0</v>
      </c>
      <c r="P207" s="14">
        <f t="shared" si="26"/>
        <v>0</v>
      </c>
      <c r="Q207" s="14">
        <f t="shared" si="27"/>
        <v>0</v>
      </c>
      <c r="R207" s="16">
        <f t="shared" si="21"/>
        <v>0</v>
      </c>
    </row>
    <row r="208" spans="1:18" x14ac:dyDescent="0.25">
      <c r="B208" s="3" t="s">
        <v>10</v>
      </c>
      <c r="C208" s="1">
        <v>16.22</v>
      </c>
      <c r="D208" s="1">
        <v>17.2</v>
      </c>
      <c r="E208" s="1">
        <v>15.43</v>
      </c>
      <c r="F208" s="1">
        <v>15.66</v>
      </c>
      <c r="G208" s="5">
        <f t="shared" si="22"/>
        <v>0.52154340836012858</v>
      </c>
      <c r="I208" s="6">
        <v>0.62</v>
      </c>
      <c r="J208" s="6">
        <v>0.5</v>
      </c>
      <c r="L208" s="14">
        <f t="shared" si="23"/>
        <v>0</v>
      </c>
      <c r="M208" s="14">
        <f t="shared" si="25"/>
        <v>0</v>
      </c>
      <c r="N208" s="14">
        <f t="shared" si="24"/>
        <v>0</v>
      </c>
      <c r="P208" s="14">
        <f t="shared" si="26"/>
        <v>0</v>
      </c>
      <c r="Q208" s="14">
        <f t="shared" si="27"/>
        <v>0</v>
      </c>
      <c r="R208" s="16">
        <f t="shared" si="21"/>
        <v>0</v>
      </c>
    </row>
    <row r="209" spans="1:18" x14ac:dyDescent="0.25">
      <c r="B209" s="3" t="s">
        <v>11</v>
      </c>
      <c r="C209" s="1">
        <v>15.66</v>
      </c>
      <c r="D209" s="1">
        <v>16.07</v>
      </c>
      <c r="E209" s="1">
        <v>15.06</v>
      </c>
      <c r="F209" s="1">
        <v>15.38</v>
      </c>
      <c r="G209" s="5">
        <f t="shared" si="22"/>
        <v>0.50353697749196136</v>
      </c>
      <c r="I209" s="6">
        <v>0.62</v>
      </c>
      <c r="J209" s="6">
        <v>0.5</v>
      </c>
      <c r="L209" s="14">
        <f t="shared" si="23"/>
        <v>0</v>
      </c>
      <c r="M209" s="14">
        <f t="shared" si="25"/>
        <v>0</v>
      </c>
      <c r="N209" s="14">
        <f t="shared" si="24"/>
        <v>0</v>
      </c>
      <c r="P209" s="14">
        <f t="shared" si="26"/>
        <v>0</v>
      </c>
      <c r="Q209" s="14">
        <f t="shared" si="27"/>
        <v>0</v>
      </c>
      <c r="R209" s="16">
        <f t="shared" si="21"/>
        <v>0</v>
      </c>
    </row>
    <row r="210" spans="1:18" s="4" customFormat="1" x14ac:dyDescent="0.25">
      <c r="A210" s="4">
        <v>2017</v>
      </c>
      <c r="B210" s="10" t="s">
        <v>0</v>
      </c>
      <c r="C210" s="11">
        <v>15.38</v>
      </c>
      <c r="D210" s="11">
        <v>16.079999999999998</v>
      </c>
      <c r="E210" s="11">
        <v>15.35</v>
      </c>
      <c r="F210" s="11">
        <v>16.079999999999998</v>
      </c>
      <c r="G210" s="5">
        <f t="shared" si="22"/>
        <v>0.4945337620578778</v>
      </c>
      <c r="I210" s="9">
        <v>0.49</v>
      </c>
      <c r="J210" s="9">
        <v>1.5</v>
      </c>
      <c r="K210" s="20"/>
      <c r="L210" s="14">
        <f t="shared" si="23"/>
        <v>0</v>
      </c>
      <c r="M210" s="14">
        <f t="shared" si="25"/>
        <v>0</v>
      </c>
      <c r="N210" s="14">
        <f t="shared" si="24"/>
        <v>0</v>
      </c>
      <c r="O210" s="20"/>
      <c r="P210" s="14">
        <f t="shared" si="26"/>
        <v>0</v>
      </c>
      <c r="Q210" s="14">
        <f t="shared" si="27"/>
        <v>0</v>
      </c>
      <c r="R210" s="16">
        <f t="shared" si="21"/>
        <v>0</v>
      </c>
    </row>
    <row r="211" spans="1:18" x14ac:dyDescent="0.25">
      <c r="B211" s="3" t="s">
        <v>1</v>
      </c>
      <c r="C211" s="1">
        <v>16.079999999999998</v>
      </c>
      <c r="D211" s="1">
        <v>17.329999999999998</v>
      </c>
      <c r="E211" s="1">
        <v>16.079999999999998</v>
      </c>
      <c r="F211" s="1">
        <v>17.239999999999998</v>
      </c>
      <c r="G211" s="5">
        <f t="shared" si="22"/>
        <v>0.51704180064308669</v>
      </c>
      <c r="I211" s="6">
        <v>0.49</v>
      </c>
      <c r="J211" s="6">
        <v>1.5</v>
      </c>
      <c r="L211" s="14">
        <f t="shared" si="23"/>
        <v>0</v>
      </c>
      <c r="M211" s="14">
        <f t="shared" si="25"/>
        <v>0</v>
      </c>
      <c r="N211" s="14">
        <f t="shared" si="24"/>
        <v>0</v>
      </c>
      <c r="P211" s="14">
        <f t="shared" si="26"/>
        <v>0</v>
      </c>
      <c r="Q211" s="14">
        <f t="shared" si="27"/>
        <v>0</v>
      </c>
      <c r="R211" s="16">
        <f t="shared" si="21"/>
        <v>0</v>
      </c>
    </row>
    <row r="212" spans="1:18" x14ac:dyDescent="0.25">
      <c r="B212" s="3" t="s">
        <v>2</v>
      </c>
      <c r="C212" s="1">
        <v>17.239999999999998</v>
      </c>
      <c r="D212" s="1">
        <v>17.420000000000002</v>
      </c>
      <c r="E212" s="1">
        <v>15.92</v>
      </c>
      <c r="F212" s="1">
        <v>16.91</v>
      </c>
      <c r="G212" s="5">
        <f t="shared" si="22"/>
        <v>0.55434083601286166</v>
      </c>
      <c r="I212" s="6">
        <v>0.49</v>
      </c>
      <c r="J212" s="6">
        <v>1.5</v>
      </c>
      <c r="L212" s="14">
        <f t="shared" si="23"/>
        <v>0</v>
      </c>
      <c r="M212" s="14">
        <f t="shared" si="25"/>
        <v>0</v>
      </c>
      <c r="N212" s="14">
        <f t="shared" si="24"/>
        <v>0</v>
      </c>
      <c r="P212" s="14">
        <f t="shared" si="26"/>
        <v>0</v>
      </c>
      <c r="Q212" s="14">
        <f t="shared" si="27"/>
        <v>0</v>
      </c>
      <c r="R212" s="16">
        <f t="shared" si="21"/>
        <v>0</v>
      </c>
    </row>
    <row r="213" spans="1:18" x14ac:dyDescent="0.25">
      <c r="B213" s="3" t="s">
        <v>3</v>
      </c>
      <c r="C213" s="1">
        <v>16.91</v>
      </c>
      <c r="D213" s="1">
        <v>17.45</v>
      </c>
      <c r="E213" s="1">
        <v>15.92</v>
      </c>
      <c r="F213" s="1">
        <v>15.92</v>
      </c>
      <c r="G213" s="5">
        <f t="shared" si="22"/>
        <v>0.54372990353697748</v>
      </c>
      <c r="I213" s="6">
        <v>0.49</v>
      </c>
      <c r="J213" s="6">
        <v>1.5</v>
      </c>
      <c r="L213" s="14">
        <f t="shared" si="23"/>
        <v>0</v>
      </c>
      <c r="M213" s="14">
        <f t="shared" si="25"/>
        <v>0</v>
      </c>
      <c r="N213" s="14">
        <f t="shared" si="24"/>
        <v>0</v>
      </c>
      <c r="P213" s="14">
        <f t="shared" si="26"/>
        <v>0</v>
      </c>
      <c r="Q213" s="14">
        <f t="shared" si="27"/>
        <v>0</v>
      </c>
      <c r="R213" s="16">
        <f t="shared" si="21"/>
        <v>0</v>
      </c>
    </row>
    <row r="214" spans="1:18" x14ac:dyDescent="0.25">
      <c r="B214" s="3" t="s">
        <v>4</v>
      </c>
      <c r="C214" s="1">
        <v>15.92</v>
      </c>
      <c r="D214" s="1">
        <v>15.92</v>
      </c>
      <c r="E214" s="1">
        <v>14.85</v>
      </c>
      <c r="F214" s="1">
        <v>15.43</v>
      </c>
      <c r="G214" s="5">
        <f t="shared" si="22"/>
        <v>0.51189710610932471</v>
      </c>
      <c r="I214" s="6">
        <v>0.49</v>
      </c>
      <c r="J214" s="6">
        <v>1.5</v>
      </c>
      <c r="L214" s="14">
        <f t="shared" si="23"/>
        <v>0</v>
      </c>
      <c r="M214" s="14">
        <f t="shared" si="25"/>
        <v>0</v>
      </c>
      <c r="N214" s="14">
        <f t="shared" si="24"/>
        <v>0</v>
      </c>
      <c r="P214" s="14">
        <f t="shared" si="26"/>
        <v>0</v>
      </c>
      <c r="Q214" s="14">
        <f t="shared" si="27"/>
        <v>0</v>
      </c>
      <c r="R214" s="16">
        <f t="shared" si="21"/>
        <v>0</v>
      </c>
    </row>
    <row r="215" spans="1:18" x14ac:dyDescent="0.25">
      <c r="B215" s="3" t="s">
        <v>5</v>
      </c>
      <c r="C215" s="1">
        <v>15.43</v>
      </c>
      <c r="D215" s="1">
        <v>15.71</v>
      </c>
      <c r="E215" s="1">
        <v>14.44</v>
      </c>
      <c r="F215" s="1">
        <v>14.44</v>
      </c>
      <c r="G215" s="5">
        <f t="shared" si="22"/>
        <v>0.49614147909967843</v>
      </c>
      <c r="I215" s="6">
        <v>0.49</v>
      </c>
      <c r="J215" s="6">
        <v>1.5</v>
      </c>
      <c r="L215" s="14">
        <f t="shared" si="23"/>
        <v>0</v>
      </c>
      <c r="M215" s="14">
        <f t="shared" si="25"/>
        <v>0</v>
      </c>
      <c r="N215" s="14">
        <f t="shared" si="24"/>
        <v>0</v>
      </c>
      <c r="P215" s="14">
        <f t="shared" si="26"/>
        <v>0</v>
      </c>
      <c r="Q215" s="14">
        <f t="shared" si="27"/>
        <v>0</v>
      </c>
      <c r="R215" s="16">
        <f t="shared" si="21"/>
        <v>0</v>
      </c>
    </row>
    <row r="216" spans="1:18" x14ac:dyDescent="0.25">
      <c r="B216" s="3" t="s">
        <v>6</v>
      </c>
      <c r="C216" s="1">
        <v>14.44</v>
      </c>
      <c r="D216" s="1">
        <v>14.49</v>
      </c>
      <c r="E216" s="1">
        <v>13.36</v>
      </c>
      <c r="F216" s="1">
        <v>14.29</v>
      </c>
      <c r="G216" s="5">
        <f t="shared" si="22"/>
        <v>0.46430868167202571</v>
      </c>
      <c r="I216" s="6">
        <v>0.49</v>
      </c>
      <c r="J216" s="6">
        <v>1.5</v>
      </c>
      <c r="L216" s="14">
        <f t="shared" si="23"/>
        <v>0</v>
      </c>
      <c r="M216" s="14">
        <f t="shared" si="25"/>
        <v>0</v>
      </c>
      <c r="N216" s="14">
        <f t="shared" si="24"/>
        <v>0</v>
      </c>
      <c r="P216" s="14">
        <f t="shared" si="26"/>
        <v>0</v>
      </c>
      <c r="Q216" s="14">
        <f t="shared" si="27"/>
        <v>0</v>
      </c>
      <c r="R216" s="16">
        <f t="shared" si="21"/>
        <v>0</v>
      </c>
    </row>
    <row r="217" spans="1:18" x14ac:dyDescent="0.25">
      <c r="B217" s="3" t="s">
        <v>7</v>
      </c>
      <c r="C217" s="1">
        <v>14.29</v>
      </c>
      <c r="D217" s="1">
        <v>14.62</v>
      </c>
      <c r="E217" s="1">
        <v>13.67</v>
      </c>
      <c r="F217" s="1">
        <v>14.62</v>
      </c>
      <c r="G217" s="5">
        <f t="shared" si="22"/>
        <v>0.45948553054662372</v>
      </c>
      <c r="I217" s="6">
        <v>0.49</v>
      </c>
      <c r="J217" s="6">
        <v>1.5</v>
      </c>
      <c r="L217" s="14">
        <f t="shared" si="23"/>
        <v>0</v>
      </c>
      <c r="M217" s="14">
        <f t="shared" si="25"/>
        <v>0</v>
      </c>
      <c r="N217" s="14">
        <f t="shared" si="24"/>
        <v>0</v>
      </c>
      <c r="P217" s="14">
        <f t="shared" si="26"/>
        <v>0</v>
      </c>
      <c r="Q217" s="14">
        <f t="shared" si="27"/>
        <v>0</v>
      </c>
      <c r="R217" s="16">
        <f t="shared" si="21"/>
        <v>0</v>
      </c>
    </row>
    <row r="218" spans="1:18" x14ac:dyDescent="0.25">
      <c r="B218" s="3" t="s">
        <v>8</v>
      </c>
      <c r="C218" s="1">
        <v>14.62</v>
      </c>
      <c r="D218" s="1">
        <v>15.09</v>
      </c>
      <c r="E218" s="1">
        <v>14.18</v>
      </c>
      <c r="F218" s="1">
        <v>14.27</v>
      </c>
      <c r="G218" s="5">
        <f t="shared" si="22"/>
        <v>0.47009646302250802</v>
      </c>
      <c r="I218" s="6">
        <v>0.49</v>
      </c>
      <c r="J218" s="6">
        <v>1.5</v>
      </c>
      <c r="L218" s="14">
        <f t="shared" si="23"/>
        <v>0</v>
      </c>
      <c r="M218" s="14">
        <f t="shared" si="25"/>
        <v>0</v>
      </c>
      <c r="N218" s="14">
        <f t="shared" si="24"/>
        <v>0</v>
      </c>
      <c r="P218" s="14">
        <f t="shared" si="26"/>
        <v>0</v>
      </c>
      <c r="Q218" s="14">
        <f t="shared" si="27"/>
        <v>0</v>
      </c>
      <c r="R218" s="16">
        <f t="shared" si="21"/>
        <v>0</v>
      </c>
    </row>
    <row r="219" spans="1:18" x14ac:dyDescent="0.25">
      <c r="B219" s="3" t="s">
        <v>9</v>
      </c>
      <c r="C219" s="1">
        <v>14.27</v>
      </c>
      <c r="D219" s="1">
        <v>14.75</v>
      </c>
      <c r="E219" s="1">
        <v>14.12</v>
      </c>
      <c r="F219" s="1">
        <v>14.45</v>
      </c>
      <c r="G219" s="5">
        <f t="shared" si="22"/>
        <v>0.45884244372990352</v>
      </c>
      <c r="I219" s="6">
        <v>0.49</v>
      </c>
      <c r="J219" s="6">
        <v>1.5</v>
      </c>
      <c r="L219" s="14">
        <f t="shared" si="23"/>
        <v>0</v>
      </c>
      <c r="M219" s="14">
        <f t="shared" si="25"/>
        <v>0</v>
      </c>
      <c r="N219" s="14">
        <f t="shared" si="24"/>
        <v>0</v>
      </c>
      <c r="P219" s="14">
        <f t="shared" si="26"/>
        <v>0</v>
      </c>
      <c r="Q219" s="14">
        <f t="shared" si="27"/>
        <v>0</v>
      </c>
      <c r="R219" s="16">
        <f t="shared" si="21"/>
        <v>0</v>
      </c>
    </row>
    <row r="220" spans="1:18" x14ac:dyDescent="0.25">
      <c r="B220" s="3" t="s">
        <v>10</v>
      </c>
      <c r="C220" s="1">
        <v>14.45</v>
      </c>
      <c r="D220" s="1">
        <v>14.7</v>
      </c>
      <c r="E220" s="1">
        <v>14</v>
      </c>
      <c r="F220" s="1">
        <v>14</v>
      </c>
      <c r="G220" s="5">
        <f t="shared" si="22"/>
        <v>0.46463022508038582</v>
      </c>
      <c r="I220" s="6">
        <v>0.49</v>
      </c>
      <c r="J220" s="6">
        <v>1.5</v>
      </c>
      <c r="L220" s="14">
        <f t="shared" si="23"/>
        <v>0</v>
      </c>
      <c r="M220" s="14">
        <f t="shared" si="25"/>
        <v>0</v>
      </c>
      <c r="N220" s="14">
        <f t="shared" si="24"/>
        <v>0</v>
      </c>
      <c r="P220" s="14">
        <f t="shared" si="26"/>
        <v>0</v>
      </c>
      <c r="Q220" s="14">
        <f t="shared" si="27"/>
        <v>0</v>
      </c>
      <c r="R220" s="16">
        <f t="shared" si="21"/>
        <v>0</v>
      </c>
    </row>
    <row r="221" spans="1:18" x14ac:dyDescent="0.25">
      <c r="B221" s="3" t="s">
        <v>11</v>
      </c>
      <c r="C221" s="1">
        <v>14</v>
      </c>
      <c r="D221" s="1">
        <v>14.07</v>
      </c>
      <c r="E221" s="1">
        <v>13.38</v>
      </c>
      <c r="F221" s="1">
        <v>14.07</v>
      </c>
      <c r="G221" s="5">
        <f t="shared" si="22"/>
        <v>0.45016077170418006</v>
      </c>
      <c r="I221" s="6">
        <v>0.49</v>
      </c>
      <c r="J221" s="6">
        <v>1.5</v>
      </c>
      <c r="L221" s="14">
        <f t="shared" si="23"/>
        <v>0</v>
      </c>
      <c r="M221" s="14">
        <f t="shared" si="25"/>
        <v>0</v>
      </c>
      <c r="N221" s="14">
        <f t="shared" si="24"/>
        <v>0</v>
      </c>
      <c r="P221" s="14">
        <f t="shared" si="26"/>
        <v>0</v>
      </c>
      <c r="Q221" s="14">
        <f t="shared" si="27"/>
        <v>0</v>
      </c>
      <c r="R221" s="16">
        <f t="shared" si="21"/>
        <v>0</v>
      </c>
    </row>
    <row r="222" spans="1:18" s="4" customFormat="1" x14ac:dyDescent="0.25">
      <c r="A222" s="4">
        <v>2018</v>
      </c>
      <c r="B222" s="10" t="s">
        <v>0</v>
      </c>
      <c r="C222" s="11">
        <v>14.07</v>
      </c>
      <c r="D222" s="11">
        <v>14.33</v>
      </c>
      <c r="E222" s="11">
        <v>13.84</v>
      </c>
      <c r="F222" s="11">
        <v>13.84</v>
      </c>
      <c r="G222" s="5">
        <f t="shared" si="22"/>
        <v>0.45241157556270095</v>
      </c>
      <c r="I222" s="9">
        <v>0.46</v>
      </c>
      <c r="J222" s="9">
        <v>1.8</v>
      </c>
      <c r="K222" s="20"/>
      <c r="L222" s="14">
        <f t="shared" si="23"/>
        <v>0</v>
      </c>
      <c r="M222" s="14">
        <f t="shared" si="25"/>
        <v>0</v>
      </c>
      <c r="N222" s="14">
        <f t="shared" si="24"/>
        <v>0</v>
      </c>
      <c r="O222" s="20"/>
      <c r="P222" s="14">
        <f t="shared" si="26"/>
        <v>0</v>
      </c>
      <c r="Q222" s="14">
        <f t="shared" si="27"/>
        <v>0</v>
      </c>
      <c r="R222" s="16">
        <f t="shared" si="21"/>
        <v>0</v>
      </c>
    </row>
    <row r="223" spans="1:18" x14ac:dyDescent="0.25">
      <c r="B223" s="3" t="s">
        <v>1</v>
      </c>
      <c r="C223" s="1">
        <v>13.84</v>
      </c>
      <c r="D223" s="1">
        <v>13.82</v>
      </c>
      <c r="E223" s="1">
        <v>13.35</v>
      </c>
      <c r="F223" s="1">
        <v>13.45</v>
      </c>
      <c r="G223" s="5">
        <f t="shared" si="22"/>
        <v>0.44501607717041797</v>
      </c>
      <c r="I223" s="6">
        <v>0.46</v>
      </c>
      <c r="J223" s="6">
        <v>1.8</v>
      </c>
      <c r="L223" s="14">
        <f t="shared" si="23"/>
        <v>0</v>
      </c>
      <c r="M223" s="14">
        <f t="shared" si="25"/>
        <v>0</v>
      </c>
      <c r="N223" s="14">
        <f t="shared" si="24"/>
        <v>0</v>
      </c>
      <c r="P223" s="14">
        <f t="shared" si="26"/>
        <v>0</v>
      </c>
      <c r="Q223" s="14">
        <f t="shared" si="27"/>
        <v>0</v>
      </c>
      <c r="R223" s="16">
        <f t="shared" si="21"/>
        <v>0</v>
      </c>
    </row>
    <row r="224" spans="1:18" x14ac:dyDescent="0.25">
      <c r="B224" s="3" t="s">
        <v>2</v>
      </c>
      <c r="C224" s="1">
        <v>13.45</v>
      </c>
      <c r="D224" s="1">
        <v>13.42</v>
      </c>
      <c r="E224" s="1">
        <v>13.21</v>
      </c>
      <c r="F224" s="1">
        <v>13.21</v>
      </c>
      <c r="G224" s="5">
        <f t="shared" si="22"/>
        <v>0.43247588424437294</v>
      </c>
      <c r="I224" s="6">
        <v>0.46</v>
      </c>
      <c r="J224" s="6">
        <v>1.8</v>
      </c>
      <c r="L224" s="14">
        <f t="shared" si="23"/>
        <v>0</v>
      </c>
      <c r="M224" s="14">
        <f t="shared" si="25"/>
        <v>0</v>
      </c>
      <c r="N224" s="14">
        <f t="shared" si="24"/>
        <v>0</v>
      </c>
      <c r="P224" s="14">
        <f t="shared" si="26"/>
        <v>0</v>
      </c>
      <c r="Q224" s="14">
        <f t="shared" si="27"/>
        <v>0</v>
      </c>
      <c r="R224" s="16">
        <f t="shared" si="21"/>
        <v>0</v>
      </c>
    </row>
    <row r="225" spans="1:18" x14ac:dyDescent="0.25">
      <c r="B225" s="3" t="s">
        <v>3</v>
      </c>
      <c r="C225" s="1">
        <v>13.21</v>
      </c>
      <c r="D225" s="1">
        <v>13.91</v>
      </c>
      <c r="E225" s="1">
        <v>13.21</v>
      </c>
      <c r="F225" s="1">
        <v>13.54</v>
      </c>
      <c r="G225" s="5">
        <f t="shared" si="22"/>
        <v>0.42475884244372991</v>
      </c>
      <c r="I225" s="6">
        <v>0.46</v>
      </c>
      <c r="J225" s="6">
        <v>1.8</v>
      </c>
      <c r="L225" s="14">
        <f t="shared" si="23"/>
        <v>0</v>
      </c>
      <c r="M225" s="14">
        <f t="shared" si="25"/>
        <v>0</v>
      </c>
      <c r="N225" s="14">
        <f t="shared" si="24"/>
        <v>0</v>
      </c>
      <c r="P225" s="14">
        <f t="shared" si="26"/>
        <v>0</v>
      </c>
      <c r="Q225" s="14">
        <f t="shared" si="27"/>
        <v>0</v>
      </c>
      <c r="R225" s="16">
        <f t="shared" si="21"/>
        <v>0</v>
      </c>
    </row>
    <row r="226" spans="1:18" x14ac:dyDescent="0.25">
      <c r="B226" s="3" t="s">
        <v>4</v>
      </c>
      <c r="C226" s="1">
        <v>13.54</v>
      </c>
      <c r="D226" s="1">
        <v>14.26</v>
      </c>
      <c r="E226" s="1">
        <v>13.51</v>
      </c>
      <c r="F226" s="1">
        <v>14.17</v>
      </c>
      <c r="G226" s="5">
        <f t="shared" si="22"/>
        <v>0.43536977491961409</v>
      </c>
      <c r="I226" s="6">
        <v>0.46</v>
      </c>
      <c r="J226" s="6">
        <v>1.8</v>
      </c>
      <c r="L226" s="14">
        <f t="shared" si="23"/>
        <v>0</v>
      </c>
      <c r="M226" s="14">
        <f t="shared" si="25"/>
        <v>0</v>
      </c>
      <c r="N226" s="14">
        <f t="shared" si="24"/>
        <v>0</v>
      </c>
      <c r="P226" s="14">
        <f t="shared" si="26"/>
        <v>0</v>
      </c>
      <c r="Q226" s="14">
        <f t="shared" si="27"/>
        <v>0</v>
      </c>
      <c r="R226" s="16">
        <f t="shared" si="21"/>
        <v>0</v>
      </c>
    </row>
    <row r="227" spans="1:18" x14ac:dyDescent="0.25">
      <c r="B227" s="3" t="s">
        <v>5</v>
      </c>
      <c r="C227" s="1">
        <v>14.17</v>
      </c>
      <c r="D227" s="1">
        <v>14.86</v>
      </c>
      <c r="E227" s="1">
        <v>13.77</v>
      </c>
      <c r="F227" s="1">
        <v>13.77</v>
      </c>
      <c r="G227" s="5">
        <f t="shared" si="22"/>
        <v>0.45562700964630221</v>
      </c>
      <c r="I227" s="6">
        <v>0.46</v>
      </c>
      <c r="J227" s="6">
        <v>1.8</v>
      </c>
      <c r="L227" s="14">
        <f t="shared" si="23"/>
        <v>0</v>
      </c>
      <c r="M227" s="14">
        <f t="shared" si="25"/>
        <v>0</v>
      </c>
      <c r="N227" s="14">
        <f t="shared" si="24"/>
        <v>0</v>
      </c>
      <c r="P227" s="14">
        <f t="shared" si="26"/>
        <v>0</v>
      </c>
      <c r="Q227" s="14">
        <f t="shared" si="27"/>
        <v>0</v>
      </c>
      <c r="R227" s="16">
        <f t="shared" si="21"/>
        <v>0</v>
      </c>
    </row>
    <row r="228" spans="1:18" x14ac:dyDescent="0.25">
      <c r="B228" s="3" t="s">
        <v>6</v>
      </c>
      <c r="C228" s="1">
        <v>13.77</v>
      </c>
      <c r="D228" s="1">
        <v>13.78</v>
      </c>
      <c r="E228" s="1">
        <v>13.15</v>
      </c>
      <c r="F228" s="1">
        <v>13.15</v>
      </c>
      <c r="G228" s="5">
        <f t="shared" si="22"/>
        <v>0.44276527331189708</v>
      </c>
      <c r="I228" s="6">
        <v>0.46</v>
      </c>
      <c r="J228" s="6">
        <v>1.8</v>
      </c>
      <c r="L228" s="14">
        <f t="shared" si="23"/>
        <v>0</v>
      </c>
      <c r="M228" s="14">
        <f t="shared" si="25"/>
        <v>0</v>
      </c>
      <c r="N228" s="14">
        <f t="shared" si="24"/>
        <v>0</v>
      </c>
      <c r="P228" s="14">
        <f t="shared" si="26"/>
        <v>0</v>
      </c>
      <c r="Q228" s="14">
        <f t="shared" si="27"/>
        <v>0</v>
      </c>
      <c r="R228" s="16">
        <f t="shared" si="21"/>
        <v>0</v>
      </c>
    </row>
    <row r="229" spans="1:18" x14ac:dyDescent="0.25">
      <c r="B229" s="3" t="s">
        <v>7</v>
      </c>
      <c r="C229" s="1">
        <v>13.15</v>
      </c>
      <c r="D229" s="1">
        <v>13.41</v>
      </c>
      <c r="E229" s="1">
        <v>12.54</v>
      </c>
      <c r="F229" s="1">
        <v>12.56</v>
      </c>
      <c r="G229" s="5">
        <f t="shared" si="22"/>
        <v>0.42282958199356913</v>
      </c>
      <c r="I229" s="6">
        <v>0.46</v>
      </c>
      <c r="J229" s="6">
        <v>1.8</v>
      </c>
      <c r="L229" s="14">
        <f t="shared" si="23"/>
        <v>0</v>
      </c>
      <c r="M229" s="14">
        <f t="shared" si="25"/>
        <v>0</v>
      </c>
      <c r="N229" s="14">
        <f t="shared" si="24"/>
        <v>0</v>
      </c>
      <c r="P229" s="14">
        <f t="shared" si="26"/>
        <v>0</v>
      </c>
      <c r="Q229" s="14">
        <f t="shared" si="27"/>
        <v>0</v>
      </c>
      <c r="R229" s="16">
        <f t="shared" si="21"/>
        <v>0</v>
      </c>
    </row>
    <row r="230" spans="1:18" x14ac:dyDescent="0.25">
      <c r="B230" s="3" t="s">
        <v>8</v>
      </c>
      <c r="C230" s="1">
        <v>12.56</v>
      </c>
      <c r="D230" s="1">
        <v>12.5</v>
      </c>
      <c r="E230" s="1">
        <v>12.13</v>
      </c>
      <c r="F230" s="1">
        <v>12.35</v>
      </c>
      <c r="G230" s="5">
        <f t="shared" si="22"/>
        <v>0.40385852090032154</v>
      </c>
      <c r="I230" s="6">
        <v>0.46</v>
      </c>
      <c r="J230" s="6">
        <v>1.8</v>
      </c>
      <c r="L230" s="14">
        <f t="shared" si="23"/>
        <v>0</v>
      </c>
      <c r="M230" s="14">
        <f t="shared" si="25"/>
        <v>0</v>
      </c>
      <c r="N230" s="14">
        <f t="shared" si="24"/>
        <v>0</v>
      </c>
      <c r="P230" s="14">
        <f t="shared" si="26"/>
        <v>0</v>
      </c>
      <c r="Q230" s="14">
        <f t="shared" si="27"/>
        <v>0</v>
      </c>
      <c r="R230" s="16">
        <f t="shared" si="21"/>
        <v>0</v>
      </c>
    </row>
    <row r="231" spans="1:18" x14ac:dyDescent="0.25">
      <c r="B231" s="3" t="s">
        <v>9</v>
      </c>
      <c r="C231" s="1">
        <v>12.35</v>
      </c>
      <c r="D231" s="1">
        <v>12.94</v>
      </c>
      <c r="E231" s="1">
        <v>12.35</v>
      </c>
      <c r="F231" s="1">
        <v>12.64</v>
      </c>
      <c r="G231" s="5">
        <f t="shared" si="22"/>
        <v>0.39710610932475882</v>
      </c>
      <c r="I231" s="6">
        <v>0.46</v>
      </c>
      <c r="J231" s="6">
        <v>1.8</v>
      </c>
      <c r="L231" s="14">
        <f t="shared" si="23"/>
        <v>0</v>
      </c>
      <c r="M231" s="14">
        <f t="shared" si="25"/>
        <v>0</v>
      </c>
      <c r="N231" s="14">
        <f t="shared" si="24"/>
        <v>0</v>
      </c>
      <c r="P231" s="14">
        <f t="shared" si="26"/>
        <v>0</v>
      </c>
      <c r="Q231" s="14">
        <f t="shared" si="27"/>
        <v>0</v>
      </c>
      <c r="R231" s="16">
        <f t="shared" si="21"/>
        <v>0</v>
      </c>
    </row>
    <row r="232" spans="1:18" x14ac:dyDescent="0.25">
      <c r="B232" s="3" t="s">
        <v>10</v>
      </c>
      <c r="C232" s="1">
        <v>12.64</v>
      </c>
      <c r="D232" s="1">
        <v>12.96</v>
      </c>
      <c r="E232" s="1">
        <v>12.39</v>
      </c>
      <c r="F232" s="1">
        <v>12.52</v>
      </c>
      <c r="G232" s="5">
        <f t="shared" si="22"/>
        <v>0.40643086816720259</v>
      </c>
      <c r="I232" s="6">
        <v>0.46</v>
      </c>
      <c r="J232" s="6">
        <v>1.8</v>
      </c>
      <c r="L232" s="14">
        <f t="shared" si="23"/>
        <v>0</v>
      </c>
      <c r="M232" s="14">
        <f t="shared" si="25"/>
        <v>0</v>
      </c>
      <c r="N232" s="14">
        <f t="shared" si="24"/>
        <v>0</v>
      </c>
      <c r="P232" s="14">
        <f t="shared" si="26"/>
        <v>0</v>
      </c>
      <c r="Q232" s="14">
        <f t="shared" si="27"/>
        <v>0</v>
      </c>
      <c r="R232" s="16">
        <f t="shared" si="21"/>
        <v>0</v>
      </c>
    </row>
    <row r="233" spans="1:18" x14ac:dyDescent="0.25">
      <c r="B233" s="3" t="s">
        <v>11</v>
      </c>
      <c r="C233" s="1">
        <v>12.52</v>
      </c>
      <c r="D233" s="1">
        <v>13.51</v>
      </c>
      <c r="E233" s="1">
        <v>12.52</v>
      </c>
      <c r="F233" s="1">
        <v>13.51</v>
      </c>
      <c r="G233" s="5">
        <f t="shared" si="22"/>
        <v>0.40257234726688101</v>
      </c>
      <c r="I233" s="6">
        <v>0.46</v>
      </c>
      <c r="J233" s="6">
        <v>1.8</v>
      </c>
      <c r="L233" s="14">
        <f t="shared" si="23"/>
        <v>0</v>
      </c>
      <c r="M233" s="14">
        <f t="shared" si="25"/>
        <v>0</v>
      </c>
      <c r="N233" s="14">
        <f t="shared" si="24"/>
        <v>0</v>
      </c>
      <c r="P233" s="14">
        <f t="shared" si="26"/>
        <v>0</v>
      </c>
      <c r="Q233" s="14">
        <f t="shared" si="27"/>
        <v>0</v>
      </c>
      <c r="R233" s="16">
        <f t="shared" si="21"/>
        <v>0</v>
      </c>
    </row>
    <row r="234" spans="1:18" s="4" customFormat="1" x14ac:dyDescent="0.25">
      <c r="A234" s="4">
        <v>2019</v>
      </c>
      <c r="B234" s="10" t="s">
        <v>0</v>
      </c>
      <c r="C234" s="11">
        <v>13.51</v>
      </c>
      <c r="D234" s="11">
        <v>13.99</v>
      </c>
      <c r="E234" s="11">
        <v>13.42</v>
      </c>
      <c r="F234" s="11">
        <v>13.99</v>
      </c>
      <c r="G234" s="5">
        <f t="shared" si="22"/>
        <v>0.43440514469453373</v>
      </c>
      <c r="I234" s="9">
        <v>0.42</v>
      </c>
      <c r="J234" s="9">
        <v>1.4</v>
      </c>
      <c r="K234" s="20"/>
      <c r="L234" s="14">
        <f t="shared" si="23"/>
        <v>0</v>
      </c>
      <c r="M234" s="14">
        <f t="shared" si="25"/>
        <v>0</v>
      </c>
      <c r="N234" s="14">
        <f t="shared" si="24"/>
        <v>0</v>
      </c>
      <c r="O234" s="20"/>
      <c r="P234" s="14">
        <f t="shared" si="26"/>
        <v>0</v>
      </c>
      <c r="Q234" s="14">
        <f t="shared" si="27"/>
        <v>0</v>
      </c>
      <c r="R234" s="16">
        <f t="shared" si="21"/>
        <v>0</v>
      </c>
    </row>
    <row r="235" spans="1:18" x14ac:dyDescent="0.25">
      <c r="B235" s="3" t="s">
        <v>1</v>
      </c>
      <c r="C235" s="1">
        <v>13.99</v>
      </c>
      <c r="D235" s="1">
        <v>14.15</v>
      </c>
      <c r="E235" s="1">
        <v>13.75</v>
      </c>
      <c r="F235" s="1">
        <v>13.85</v>
      </c>
      <c r="G235" s="5">
        <f t="shared" si="22"/>
        <v>0.4498392282958199</v>
      </c>
      <c r="I235" s="6">
        <v>0.42</v>
      </c>
      <c r="J235" s="6">
        <v>1.4</v>
      </c>
      <c r="L235" s="14">
        <f t="shared" si="23"/>
        <v>0</v>
      </c>
      <c r="M235" s="14">
        <f t="shared" si="25"/>
        <v>0</v>
      </c>
      <c r="N235" s="14">
        <f t="shared" si="24"/>
        <v>0</v>
      </c>
      <c r="P235" s="14">
        <f t="shared" si="26"/>
        <v>0</v>
      </c>
      <c r="Q235" s="14">
        <f t="shared" si="27"/>
        <v>0</v>
      </c>
      <c r="R235" s="16">
        <f t="shared" si="21"/>
        <v>0</v>
      </c>
    </row>
    <row r="236" spans="1:18" x14ac:dyDescent="0.25">
      <c r="B236" s="3" t="s">
        <v>2</v>
      </c>
      <c r="C236" s="1">
        <v>13.85</v>
      </c>
      <c r="D236" s="1">
        <v>13.73</v>
      </c>
      <c r="E236" s="1">
        <v>13.33</v>
      </c>
      <c r="F236" s="1">
        <v>13.45</v>
      </c>
      <c r="G236" s="5">
        <f t="shared" si="22"/>
        <v>0.44533762057877813</v>
      </c>
      <c r="I236" s="6">
        <v>0.42</v>
      </c>
      <c r="J236" s="6">
        <v>1.4</v>
      </c>
      <c r="L236" s="14">
        <f t="shared" si="23"/>
        <v>0</v>
      </c>
      <c r="M236" s="14">
        <f t="shared" si="25"/>
        <v>0</v>
      </c>
      <c r="N236" s="14">
        <f t="shared" si="24"/>
        <v>0</v>
      </c>
      <c r="P236" s="14">
        <f t="shared" si="26"/>
        <v>0</v>
      </c>
      <c r="Q236" s="14">
        <f t="shared" si="27"/>
        <v>0</v>
      </c>
      <c r="R236" s="16">
        <f t="shared" si="21"/>
        <v>0</v>
      </c>
    </row>
    <row r="237" spans="1:18" x14ac:dyDescent="0.25">
      <c r="B237" s="3" t="s">
        <v>3</v>
      </c>
      <c r="C237" s="1">
        <v>13.45</v>
      </c>
      <c r="D237" s="1">
        <v>13.53</v>
      </c>
      <c r="E237" s="1">
        <v>13.2</v>
      </c>
      <c r="F237" s="1">
        <v>13.37</v>
      </c>
      <c r="G237" s="5">
        <f t="shared" si="22"/>
        <v>0.43247588424437294</v>
      </c>
      <c r="I237" s="6">
        <v>0.42</v>
      </c>
      <c r="J237" s="6">
        <v>1.4</v>
      </c>
      <c r="L237" s="14">
        <f t="shared" si="23"/>
        <v>0</v>
      </c>
      <c r="M237" s="14">
        <f t="shared" si="25"/>
        <v>0</v>
      </c>
      <c r="N237" s="14">
        <f t="shared" si="24"/>
        <v>0</v>
      </c>
      <c r="P237" s="14">
        <f t="shared" si="26"/>
        <v>0</v>
      </c>
      <c r="Q237" s="14">
        <f t="shared" si="27"/>
        <v>0</v>
      </c>
      <c r="R237" s="16">
        <f t="shared" si="21"/>
        <v>0</v>
      </c>
    </row>
    <row r="238" spans="1:18" x14ac:dyDescent="0.25">
      <c r="B238" s="3" t="s">
        <v>4</v>
      </c>
      <c r="C238" s="1">
        <v>13.37</v>
      </c>
      <c r="D238" s="1">
        <v>13.33</v>
      </c>
      <c r="E238" s="1">
        <v>12.89</v>
      </c>
      <c r="F238" s="1">
        <v>12.99</v>
      </c>
      <c r="G238" s="5">
        <f t="shared" si="22"/>
        <v>0.4299035369774919</v>
      </c>
      <c r="I238" s="6">
        <v>0.42</v>
      </c>
      <c r="J238" s="6">
        <v>1.4</v>
      </c>
      <c r="L238" s="14">
        <f t="shared" si="23"/>
        <v>0</v>
      </c>
      <c r="M238" s="14">
        <f t="shared" si="25"/>
        <v>0</v>
      </c>
      <c r="N238" s="14">
        <f t="shared" si="24"/>
        <v>0</v>
      </c>
      <c r="P238" s="14">
        <f t="shared" si="26"/>
        <v>0</v>
      </c>
      <c r="Q238" s="14">
        <f t="shared" si="27"/>
        <v>0</v>
      </c>
      <c r="R238" s="16">
        <f t="shared" si="21"/>
        <v>0</v>
      </c>
    </row>
    <row r="239" spans="1:18" x14ac:dyDescent="0.25">
      <c r="B239" s="3" t="s">
        <v>5</v>
      </c>
      <c r="C239" s="1">
        <v>12.99</v>
      </c>
      <c r="D239" s="1">
        <v>13.56</v>
      </c>
      <c r="E239" s="1">
        <v>12.99</v>
      </c>
      <c r="F239" s="1">
        <v>13.37</v>
      </c>
      <c r="G239" s="5">
        <f t="shared" si="22"/>
        <v>0.41768488745980709</v>
      </c>
      <c r="I239" s="6">
        <v>0.42</v>
      </c>
      <c r="J239" s="6">
        <v>1.4</v>
      </c>
      <c r="L239" s="14">
        <f t="shared" si="23"/>
        <v>0</v>
      </c>
      <c r="M239" s="14">
        <f t="shared" si="25"/>
        <v>0</v>
      </c>
      <c r="N239" s="14">
        <f t="shared" si="24"/>
        <v>0</v>
      </c>
      <c r="P239" s="14">
        <f t="shared" si="26"/>
        <v>0</v>
      </c>
      <c r="Q239" s="14">
        <f t="shared" si="27"/>
        <v>0</v>
      </c>
      <c r="R239" s="16">
        <f t="shared" si="21"/>
        <v>0</v>
      </c>
    </row>
    <row r="240" spans="1:18" x14ac:dyDescent="0.25">
      <c r="B240" s="3" t="s">
        <v>6</v>
      </c>
      <c r="C240" s="1">
        <v>13.37</v>
      </c>
      <c r="D240" s="1">
        <v>14.84</v>
      </c>
      <c r="E240" s="1">
        <v>13.37</v>
      </c>
      <c r="F240" s="1">
        <v>14.78</v>
      </c>
      <c r="G240" s="5">
        <f t="shared" si="22"/>
        <v>0.4299035369774919</v>
      </c>
      <c r="I240" s="6">
        <v>0.42</v>
      </c>
      <c r="J240" s="6">
        <v>1.4</v>
      </c>
      <c r="L240" s="14">
        <f t="shared" si="23"/>
        <v>0</v>
      </c>
      <c r="M240" s="14">
        <f t="shared" si="25"/>
        <v>0</v>
      </c>
      <c r="N240" s="14">
        <f t="shared" si="24"/>
        <v>0</v>
      </c>
      <c r="P240" s="14">
        <f t="shared" si="26"/>
        <v>0</v>
      </c>
      <c r="Q240" s="14">
        <f t="shared" si="27"/>
        <v>0</v>
      </c>
      <c r="R240" s="16">
        <f t="shared" si="21"/>
        <v>0</v>
      </c>
    </row>
    <row r="241" spans="1:18" x14ac:dyDescent="0.25">
      <c r="B241" s="3" t="s">
        <v>7</v>
      </c>
      <c r="C241" s="1">
        <v>14.78</v>
      </c>
      <c r="D241" s="1">
        <v>16.690000000000001</v>
      </c>
      <c r="E241" s="1">
        <v>14.51</v>
      </c>
      <c r="F241" s="1">
        <v>16.649999999999999</v>
      </c>
      <c r="G241" s="5">
        <f t="shared" si="22"/>
        <v>0.47524115755627006</v>
      </c>
      <c r="I241" s="6">
        <v>0.42</v>
      </c>
      <c r="J241" s="6">
        <v>1.4</v>
      </c>
      <c r="L241" s="14">
        <f t="shared" si="23"/>
        <v>0</v>
      </c>
      <c r="M241" s="14">
        <f t="shared" si="25"/>
        <v>0</v>
      </c>
      <c r="N241" s="14">
        <f t="shared" si="24"/>
        <v>0</v>
      </c>
      <c r="P241" s="14">
        <f t="shared" si="26"/>
        <v>0</v>
      </c>
      <c r="Q241" s="14">
        <f t="shared" si="27"/>
        <v>0</v>
      </c>
      <c r="R241" s="16">
        <f t="shared" si="21"/>
        <v>0</v>
      </c>
    </row>
    <row r="242" spans="1:18" x14ac:dyDescent="0.25">
      <c r="B242" s="3" t="s">
        <v>8</v>
      </c>
      <c r="C242" s="1">
        <v>16.649999999999999</v>
      </c>
      <c r="D242" s="1">
        <v>17.52</v>
      </c>
      <c r="E242" s="1">
        <v>15.8</v>
      </c>
      <c r="F242" s="1">
        <v>15.8</v>
      </c>
      <c r="G242" s="5">
        <f t="shared" si="22"/>
        <v>0.53536977491961413</v>
      </c>
      <c r="I242" s="6">
        <v>0.42</v>
      </c>
      <c r="J242" s="6">
        <v>1.4</v>
      </c>
      <c r="L242" s="14">
        <f t="shared" si="23"/>
        <v>0</v>
      </c>
      <c r="M242" s="14">
        <f t="shared" si="25"/>
        <v>0</v>
      </c>
      <c r="N242" s="14">
        <f t="shared" si="24"/>
        <v>0</v>
      </c>
      <c r="P242" s="14">
        <f t="shared" si="26"/>
        <v>0</v>
      </c>
      <c r="Q242" s="14">
        <f t="shared" si="27"/>
        <v>0</v>
      </c>
      <c r="R242" s="16">
        <f t="shared" si="21"/>
        <v>0</v>
      </c>
    </row>
    <row r="243" spans="1:18" x14ac:dyDescent="0.25">
      <c r="B243" s="3" t="s">
        <v>9</v>
      </c>
      <c r="C243" s="1">
        <v>15.8</v>
      </c>
      <c r="D243" s="1">
        <v>16.309999999999999</v>
      </c>
      <c r="E243" s="1">
        <v>15.65</v>
      </c>
      <c r="F243" s="1">
        <v>16.190000000000001</v>
      </c>
      <c r="G243" s="5">
        <f t="shared" si="22"/>
        <v>0.50803858520900325</v>
      </c>
      <c r="I243" s="6">
        <v>0.42</v>
      </c>
      <c r="J243" s="6">
        <v>1.4</v>
      </c>
      <c r="L243" s="14">
        <f t="shared" si="23"/>
        <v>0</v>
      </c>
      <c r="M243" s="14">
        <f t="shared" si="25"/>
        <v>0</v>
      </c>
      <c r="N243" s="14">
        <f t="shared" si="24"/>
        <v>0</v>
      </c>
      <c r="P243" s="14">
        <f t="shared" si="26"/>
        <v>0</v>
      </c>
      <c r="Q243" s="14">
        <f t="shared" si="27"/>
        <v>0</v>
      </c>
      <c r="R243" s="16">
        <f t="shared" si="21"/>
        <v>0</v>
      </c>
    </row>
    <row r="244" spans="1:18" x14ac:dyDescent="0.25">
      <c r="B244" s="3" t="s">
        <v>10</v>
      </c>
      <c r="C244" s="1">
        <v>16.190000000000001</v>
      </c>
      <c r="D244" s="1">
        <v>16.29</v>
      </c>
      <c r="E244" s="1">
        <v>15.18</v>
      </c>
      <c r="F244" s="1">
        <v>15.43</v>
      </c>
      <c r="G244" s="5">
        <f t="shared" si="22"/>
        <v>0.52057877813504827</v>
      </c>
      <c r="I244" s="6">
        <v>0.42</v>
      </c>
      <c r="J244" s="6">
        <v>1.4</v>
      </c>
      <c r="L244" s="14">
        <f t="shared" si="23"/>
        <v>0</v>
      </c>
      <c r="M244" s="14">
        <f t="shared" si="25"/>
        <v>0</v>
      </c>
      <c r="N244" s="14">
        <f t="shared" si="24"/>
        <v>0</v>
      </c>
      <c r="P244" s="14">
        <f t="shared" si="26"/>
        <v>0</v>
      </c>
      <c r="Q244" s="14">
        <f t="shared" si="27"/>
        <v>0</v>
      </c>
      <c r="R244" s="16">
        <f t="shared" si="21"/>
        <v>0</v>
      </c>
    </row>
    <row r="245" spans="1:18" x14ac:dyDescent="0.25">
      <c r="B245" s="3" t="s">
        <v>11</v>
      </c>
      <c r="C245" s="1">
        <v>15.43</v>
      </c>
      <c r="D245" s="1">
        <v>16.07</v>
      </c>
      <c r="E245" s="1">
        <v>15.01</v>
      </c>
      <c r="F245" s="1">
        <v>16.07</v>
      </c>
      <c r="G245" s="5">
        <f t="shared" si="22"/>
        <v>0.49614147909967843</v>
      </c>
      <c r="I245" s="6">
        <v>0.42</v>
      </c>
      <c r="J245" s="6">
        <v>1.4</v>
      </c>
      <c r="L245" s="14">
        <f t="shared" si="23"/>
        <v>0</v>
      </c>
      <c r="M245" s="14">
        <f t="shared" si="25"/>
        <v>0</v>
      </c>
      <c r="N245" s="14">
        <f t="shared" si="24"/>
        <v>0</v>
      </c>
      <c r="P245" s="14">
        <f t="shared" si="26"/>
        <v>0</v>
      </c>
      <c r="Q245" s="14">
        <f t="shared" si="27"/>
        <v>0</v>
      </c>
      <c r="R245" s="16">
        <f t="shared" si="21"/>
        <v>0</v>
      </c>
    </row>
    <row r="246" spans="1:18" s="4" customFormat="1" x14ac:dyDescent="0.25">
      <c r="A246" s="4">
        <v>2020</v>
      </c>
      <c r="B246" s="10" t="s">
        <v>0</v>
      </c>
      <c r="C246" s="11">
        <v>16.07</v>
      </c>
      <c r="D246" s="11">
        <v>16.600000000000001</v>
      </c>
      <c r="E246" s="11">
        <v>15.87</v>
      </c>
      <c r="F246" s="11">
        <v>16.21</v>
      </c>
      <c r="G246" s="5">
        <f t="shared" si="22"/>
        <v>0.5167202572347267</v>
      </c>
      <c r="I246" s="9">
        <v>0.42</v>
      </c>
      <c r="J246" s="9">
        <v>0.5</v>
      </c>
      <c r="K246" s="20"/>
      <c r="L246" s="14">
        <f t="shared" si="23"/>
        <v>0</v>
      </c>
      <c r="M246" s="14">
        <f t="shared" si="25"/>
        <v>0</v>
      </c>
      <c r="N246" s="14">
        <f t="shared" si="24"/>
        <v>0</v>
      </c>
      <c r="O246" s="20"/>
      <c r="P246" s="14">
        <f t="shared" si="26"/>
        <v>0</v>
      </c>
      <c r="Q246" s="14">
        <f t="shared" si="27"/>
        <v>0</v>
      </c>
      <c r="R246" s="16">
        <f t="shared" si="21"/>
        <v>0</v>
      </c>
    </row>
    <row r="247" spans="1:18" x14ac:dyDescent="0.25">
      <c r="B247" s="3" t="s">
        <v>1</v>
      </c>
      <c r="C247" s="1">
        <v>16.21</v>
      </c>
      <c r="D247" s="1">
        <v>17.36</v>
      </c>
      <c r="E247" s="1">
        <v>15.21</v>
      </c>
      <c r="F247" s="1">
        <v>15.21</v>
      </c>
      <c r="G247" s="5">
        <f t="shared" si="22"/>
        <v>0.52122186495176848</v>
      </c>
      <c r="I247" s="6">
        <v>0.42</v>
      </c>
      <c r="J247" s="6">
        <v>0.5</v>
      </c>
      <c r="L247" s="14">
        <f t="shared" si="23"/>
        <v>0</v>
      </c>
      <c r="M247" s="14">
        <f t="shared" si="25"/>
        <v>0</v>
      </c>
      <c r="N247" s="14">
        <f t="shared" si="24"/>
        <v>0</v>
      </c>
      <c r="P247" s="14">
        <f t="shared" si="26"/>
        <v>0</v>
      </c>
      <c r="Q247" s="14">
        <f t="shared" si="27"/>
        <v>0</v>
      </c>
      <c r="R247" s="16">
        <f t="shared" si="21"/>
        <v>0</v>
      </c>
    </row>
    <row r="248" spans="1:18" x14ac:dyDescent="0.25">
      <c r="B248" s="3" t="s">
        <v>2</v>
      </c>
      <c r="C248" s="1">
        <v>15.21</v>
      </c>
      <c r="D248" s="1">
        <v>15.47</v>
      </c>
      <c r="E248" s="1">
        <v>11.17</v>
      </c>
      <c r="F248" s="1">
        <v>12.73</v>
      </c>
      <c r="G248" s="5">
        <f t="shared" si="22"/>
        <v>0.48906752411575566</v>
      </c>
      <c r="I248" s="6">
        <v>0.42</v>
      </c>
      <c r="J248" s="6">
        <v>0.5</v>
      </c>
      <c r="L248" s="14">
        <f t="shared" si="23"/>
        <v>0</v>
      </c>
      <c r="M248" s="14">
        <f t="shared" si="25"/>
        <v>0</v>
      </c>
      <c r="N248" s="14">
        <f t="shared" si="24"/>
        <v>0</v>
      </c>
      <c r="P248" s="14">
        <f t="shared" si="26"/>
        <v>0</v>
      </c>
      <c r="Q248" s="14">
        <f t="shared" si="27"/>
        <v>0</v>
      </c>
      <c r="R248" s="16">
        <f t="shared" si="21"/>
        <v>0</v>
      </c>
    </row>
    <row r="249" spans="1:18" x14ac:dyDescent="0.25">
      <c r="B249" s="3" t="s">
        <v>3</v>
      </c>
      <c r="C249" s="1">
        <v>12.73</v>
      </c>
      <c r="D249" s="1">
        <v>14.28</v>
      </c>
      <c r="E249" s="1">
        <v>12.73</v>
      </c>
      <c r="F249" s="1">
        <v>14.1</v>
      </c>
      <c r="G249" s="5">
        <f t="shared" si="22"/>
        <v>0.40932475884244374</v>
      </c>
      <c r="I249" s="6">
        <v>0.42</v>
      </c>
      <c r="J249" s="6">
        <v>0.5</v>
      </c>
      <c r="L249" s="14">
        <f t="shared" si="23"/>
        <v>0</v>
      </c>
      <c r="M249" s="14">
        <f t="shared" si="25"/>
        <v>0</v>
      </c>
      <c r="N249" s="14">
        <f t="shared" si="24"/>
        <v>0</v>
      </c>
      <c r="P249" s="14">
        <f t="shared" si="26"/>
        <v>0</v>
      </c>
      <c r="Q249" s="14">
        <f t="shared" si="27"/>
        <v>0</v>
      </c>
      <c r="R249" s="16">
        <f t="shared" si="21"/>
        <v>0</v>
      </c>
    </row>
    <row r="250" spans="1:18" x14ac:dyDescent="0.25">
      <c r="B250" s="3" t="s">
        <v>4</v>
      </c>
      <c r="C250" s="1">
        <v>14.1</v>
      </c>
      <c r="D250" s="1">
        <v>16.05</v>
      </c>
      <c r="E250" s="1">
        <v>13.52</v>
      </c>
      <c r="F250" s="1">
        <v>15.8</v>
      </c>
      <c r="G250" s="5">
        <f t="shared" si="22"/>
        <v>0.45337620578778132</v>
      </c>
      <c r="I250" s="6">
        <v>0.42</v>
      </c>
      <c r="J250" s="6">
        <v>0.5</v>
      </c>
      <c r="L250" s="14">
        <f t="shared" si="23"/>
        <v>0</v>
      </c>
      <c r="M250" s="14">
        <f t="shared" si="25"/>
        <v>0</v>
      </c>
      <c r="N250" s="14">
        <f t="shared" si="24"/>
        <v>0</v>
      </c>
      <c r="P250" s="14">
        <f t="shared" si="26"/>
        <v>0</v>
      </c>
      <c r="Q250" s="14">
        <f t="shared" si="27"/>
        <v>0</v>
      </c>
      <c r="R250" s="16">
        <f t="shared" si="21"/>
        <v>0</v>
      </c>
    </row>
    <row r="251" spans="1:18" x14ac:dyDescent="0.25">
      <c r="B251" s="3" t="s">
        <v>5</v>
      </c>
      <c r="C251" s="1">
        <v>15.8</v>
      </c>
      <c r="D251" s="1">
        <v>16.36</v>
      </c>
      <c r="E251" s="1">
        <v>15.19</v>
      </c>
      <c r="F251" s="1">
        <v>15.92</v>
      </c>
      <c r="G251" s="5">
        <f t="shared" si="22"/>
        <v>0.50803858520900325</v>
      </c>
      <c r="I251" s="6">
        <v>0.42</v>
      </c>
      <c r="J251" s="6">
        <v>0.5</v>
      </c>
      <c r="L251" s="14">
        <f t="shared" si="23"/>
        <v>0</v>
      </c>
      <c r="M251" s="14">
        <f t="shared" si="25"/>
        <v>0</v>
      </c>
      <c r="N251" s="14">
        <f t="shared" si="24"/>
        <v>0</v>
      </c>
      <c r="P251" s="14">
        <f t="shared" si="26"/>
        <v>0</v>
      </c>
      <c r="Q251" s="14">
        <f t="shared" si="27"/>
        <v>0</v>
      </c>
      <c r="R251" s="16">
        <f t="shared" si="21"/>
        <v>0</v>
      </c>
    </row>
    <row r="252" spans="1:18" x14ac:dyDescent="0.25">
      <c r="B252" s="3" t="s">
        <v>6</v>
      </c>
      <c r="C252" s="1">
        <v>15.92</v>
      </c>
      <c r="D252" s="1">
        <v>20.79</v>
      </c>
      <c r="E252" s="1">
        <v>15.89</v>
      </c>
      <c r="F252" s="1">
        <v>20.32</v>
      </c>
      <c r="G252" s="5">
        <f t="shared" si="22"/>
        <v>0.51189710610932471</v>
      </c>
      <c r="I252" s="6">
        <v>0.42</v>
      </c>
      <c r="J252" s="6">
        <v>0.5</v>
      </c>
      <c r="L252" s="14">
        <f t="shared" si="23"/>
        <v>0</v>
      </c>
      <c r="M252" s="14">
        <f t="shared" si="25"/>
        <v>0</v>
      </c>
      <c r="N252" s="14">
        <f t="shared" si="24"/>
        <v>0</v>
      </c>
      <c r="P252" s="14">
        <f t="shared" si="26"/>
        <v>0</v>
      </c>
      <c r="Q252" s="14">
        <f t="shared" si="27"/>
        <v>0</v>
      </c>
      <c r="R252" s="16">
        <f t="shared" si="21"/>
        <v>0</v>
      </c>
    </row>
    <row r="253" spans="1:18" x14ac:dyDescent="0.25">
      <c r="B253" s="3" t="s">
        <v>7</v>
      </c>
      <c r="C253" s="1">
        <v>20.32</v>
      </c>
      <c r="D253" s="1">
        <v>24.06</v>
      </c>
      <c r="E253" s="1">
        <v>20.32</v>
      </c>
      <c r="F253" s="1">
        <v>22.98</v>
      </c>
      <c r="G253" s="5">
        <f t="shared" si="22"/>
        <v>0.65337620578778133</v>
      </c>
      <c r="I253" s="6">
        <v>0.42</v>
      </c>
      <c r="J253" s="6">
        <v>0.5</v>
      </c>
      <c r="L253" s="14">
        <f t="shared" si="23"/>
        <v>0</v>
      </c>
      <c r="M253" s="14">
        <f t="shared" si="25"/>
        <v>0</v>
      </c>
      <c r="N253" s="14">
        <f t="shared" si="24"/>
        <v>0</v>
      </c>
      <c r="P253" s="14">
        <f t="shared" si="26"/>
        <v>0</v>
      </c>
      <c r="Q253" s="14">
        <f t="shared" si="27"/>
        <v>0</v>
      </c>
      <c r="R253" s="16">
        <f t="shared" si="21"/>
        <v>0</v>
      </c>
    </row>
    <row r="254" spans="1:18" x14ac:dyDescent="0.25">
      <c r="B254" s="3" t="s">
        <v>8</v>
      </c>
      <c r="C254" s="1">
        <v>22.98</v>
      </c>
      <c r="D254" s="1">
        <v>24.09</v>
      </c>
      <c r="E254" s="1">
        <v>19.079999999999998</v>
      </c>
      <c r="F254" s="1">
        <v>20.260000000000002</v>
      </c>
      <c r="G254" s="5">
        <f t="shared" si="22"/>
        <v>0.73890675241157555</v>
      </c>
      <c r="I254" s="6">
        <v>0.42</v>
      </c>
      <c r="J254" s="6">
        <v>0.5</v>
      </c>
      <c r="L254" s="14">
        <f t="shared" si="23"/>
        <v>0</v>
      </c>
      <c r="M254" s="14">
        <f t="shared" si="25"/>
        <v>0</v>
      </c>
      <c r="N254" s="14">
        <f t="shared" si="24"/>
        <v>0</v>
      </c>
      <c r="P254" s="14">
        <f t="shared" si="26"/>
        <v>0</v>
      </c>
      <c r="Q254" s="14">
        <f t="shared" si="27"/>
        <v>0</v>
      </c>
      <c r="R254" s="16">
        <f t="shared" si="21"/>
        <v>0</v>
      </c>
    </row>
    <row r="255" spans="1:18" x14ac:dyDescent="0.25">
      <c r="B255" s="3" t="s">
        <v>9</v>
      </c>
      <c r="C255" s="1">
        <v>20.260000000000002</v>
      </c>
      <c r="D255" s="1">
        <v>21.25</v>
      </c>
      <c r="E255" s="1">
        <v>19.66</v>
      </c>
      <c r="F255" s="1">
        <v>20.239999999999998</v>
      </c>
      <c r="G255" s="5">
        <f t="shared" si="22"/>
        <v>0.6514469453376206</v>
      </c>
      <c r="I255" s="6">
        <v>0.42</v>
      </c>
      <c r="J255" s="6">
        <v>0.5</v>
      </c>
      <c r="L255" s="14">
        <f t="shared" si="23"/>
        <v>0</v>
      </c>
      <c r="M255" s="14">
        <f t="shared" si="25"/>
        <v>0</v>
      </c>
      <c r="N255" s="14">
        <f t="shared" si="24"/>
        <v>0</v>
      </c>
      <c r="P255" s="14">
        <f t="shared" si="26"/>
        <v>0</v>
      </c>
      <c r="Q255" s="14">
        <f t="shared" si="27"/>
        <v>0</v>
      </c>
      <c r="R255" s="16">
        <f t="shared" si="21"/>
        <v>0</v>
      </c>
    </row>
    <row r="256" spans="1:18" x14ac:dyDescent="0.25">
      <c r="B256" s="3" t="s">
        <v>10</v>
      </c>
      <c r="C256" s="1">
        <v>20.239999999999998</v>
      </c>
      <c r="D256" s="1">
        <v>21.7</v>
      </c>
      <c r="E256" s="1">
        <v>18.48</v>
      </c>
      <c r="F256" s="1">
        <v>18.48</v>
      </c>
      <c r="G256" s="5">
        <f t="shared" si="22"/>
        <v>0.65080385852090028</v>
      </c>
      <c r="I256" s="6">
        <v>0.42</v>
      </c>
      <c r="J256" s="6">
        <v>0.5</v>
      </c>
      <c r="L256" s="14">
        <f t="shared" si="23"/>
        <v>0</v>
      </c>
      <c r="M256" s="14">
        <f t="shared" si="25"/>
        <v>0</v>
      </c>
      <c r="N256" s="14">
        <f t="shared" si="24"/>
        <v>0</v>
      </c>
      <c r="P256" s="14">
        <f t="shared" si="26"/>
        <v>0</v>
      </c>
      <c r="Q256" s="14">
        <f t="shared" si="27"/>
        <v>0</v>
      </c>
      <c r="R256" s="16">
        <f t="shared" si="21"/>
        <v>0</v>
      </c>
    </row>
    <row r="257" spans="1:18" x14ac:dyDescent="0.25">
      <c r="B257" s="3" t="s">
        <v>11</v>
      </c>
      <c r="C257" s="1">
        <v>18.48</v>
      </c>
      <c r="D257" s="1">
        <v>21.58</v>
      </c>
      <c r="E257" s="1">
        <v>18.48</v>
      </c>
      <c r="F257" s="1">
        <v>21.58</v>
      </c>
      <c r="G257" s="5">
        <f t="shared" si="22"/>
        <v>0.59421221864951768</v>
      </c>
      <c r="I257" s="6">
        <v>0.42</v>
      </c>
      <c r="J257" s="6">
        <v>0.5</v>
      </c>
      <c r="L257" s="14">
        <f t="shared" si="23"/>
        <v>0</v>
      </c>
      <c r="M257" s="14">
        <f t="shared" si="25"/>
        <v>0</v>
      </c>
      <c r="N257" s="14">
        <f t="shared" si="24"/>
        <v>0</v>
      </c>
      <c r="P257" s="14">
        <f t="shared" si="26"/>
        <v>0</v>
      </c>
      <c r="Q257" s="14">
        <f t="shared" si="27"/>
        <v>0</v>
      </c>
      <c r="R257" s="16">
        <f t="shared" si="21"/>
        <v>0</v>
      </c>
    </row>
    <row r="258" spans="1:18" s="4" customFormat="1" x14ac:dyDescent="0.25">
      <c r="A258" s="4">
        <v>2021</v>
      </c>
      <c r="B258" s="10" t="s">
        <v>0</v>
      </c>
      <c r="C258" s="11">
        <v>21.58</v>
      </c>
      <c r="D258" s="11">
        <v>22.6</v>
      </c>
      <c r="E258" s="11">
        <v>20.56</v>
      </c>
      <c r="F258" s="11">
        <v>22.6</v>
      </c>
      <c r="G258" s="5">
        <f t="shared" si="22"/>
        <v>0.69389067524115744</v>
      </c>
      <c r="I258" s="9">
        <v>0.35</v>
      </c>
      <c r="J258" s="9">
        <v>3.1</v>
      </c>
      <c r="K258" s="20"/>
      <c r="L258" s="14">
        <f t="shared" si="23"/>
        <v>0</v>
      </c>
      <c r="M258" s="14">
        <f t="shared" si="25"/>
        <v>0</v>
      </c>
      <c r="N258" s="14">
        <f t="shared" si="24"/>
        <v>0</v>
      </c>
      <c r="O258" s="20"/>
      <c r="P258" s="14">
        <f t="shared" si="26"/>
        <v>0</v>
      </c>
      <c r="Q258" s="14">
        <f t="shared" si="27"/>
        <v>0</v>
      </c>
      <c r="R258" s="16">
        <f t="shared" si="21"/>
        <v>0</v>
      </c>
    </row>
    <row r="259" spans="1:18" x14ac:dyDescent="0.25">
      <c r="B259" s="3" t="s">
        <v>1</v>
      </c>
      <c r="C259" s="1">
        <v>22.6</v>
      </c>
      <c r="D259" s="1">
        <v>24.48</v>
      </c>
      <c r="E259" s="1">
        <v>22.01</v>
      </c>
      <c r="F259" s="1">
        <v>22.04</v>
      </c>
      <c r="G259" s="5">
        <f t="shared" si="22"/>
        <v>0.72668810289389074</v>
      </c>
      <c r="I259" s="6">
        <v>0.35</v>
      </c>
      <c r="J259" s="6">
        <v>3.1</v>
      </c>
      <c r="L259" s="14">
        <f t="shared" si="23"/>
        <v>0</v>
      </c>
      <c r="M259" s="14">
        <f t="shared" si="25"/>
        <v>0</v>
      </c>
      <c r="N259" s="14">
        <f t="shared" si="24"/>
        <v>0</v>
      </c>
      <c r="P259" s="14">
        <f t="shared" si="26"/>
        <v>0</v>
      </c>
      <c r="Q259" s="14">
        <f t="shared" si="27"/>
        <v>0</v>
      </c>
      <c r="R259" s="16">
        <f t="shared" si="21"/>
        <v>0</v>
      </c>
    </row>
    <row r="260" spans="1:18" x14ac:dyDescent="0.25">
      <c r="B260" s="3" t="s">
        <v>2</v>
      </c>
      <c r="C260" s="1">
        <v>22.04</v>
      </c>
      <c r="D260" s="1">
        <v>22.33</v>
      </c>
      <c r="E260" s="1">
        <v>20.46</v>
      </c>
      <c r="F260" s="1">
        <v>20.46</v>
      </c>
      <c r="G260" s="5">
        <f t="shared" si="22"/>
        <v>0.70868167202572341</v>
      </c>
      <c r="I260" s="6">
        <v>0.35</v>
      </c>
      <c r="J260" s="6">
        <v>3.1</v>
      </c>
      <c r="L260" s="14">
        <f t="shared" si="23"/>
        <v>0</v>
      </c>
      <c r="M260" s="14">
        <f t="shared" si="25"/>
        <v>0</v>
      </c>
      <c r="N260" s="14">
        <f t="shared" si="24"/>
        <v>0</v>
      </c>
      <c r="P260" s="14">
        <f t="shared" si="26"/>
        <v>0</v>
      </c>
      <c r="Q260" s="14">
        <f t="shared" si="27"/>
        <v>0</v>
      </c>
      <c r="R260" s="16">
        <f t="shared" si="21"/>
        <v>0</v>
      </c>
    </row>
    <row r="261" spans="1:18" x14ac:dyDescent="0.25">
      <c r="B261" s="3" t="s">
        <v>3</v>
      </c>
      <c r="C261" s="1">
        <v>20.46</v>
      </c>
      <c r="D261" s="1">
        <v>21.83</v>
      </c>
      <c r="E261" s="1">
        <v>20.46</v>
      </c>
      <c r="F261" s="1">
        <v>21.41</v>
      </c>
      <c r="G261" s="5">
        <f t="shared" si="22"/>
        <v>0.65787781350482311</v>
      </c>
      <c r="I261" s="6">
        <v>0.35</v>
      </c>
      <c r="J261" s="6">
        <v>3.1</v>
      </c>
      <c r="L261" s="14">
        <f t="shared" si="23"/>
        <v>0</v>
      </c>
      <c r="M261" s="14">
        <f t="shared" si="25"/>
        <v>0</v>
      </c>
      <c r="N261" s="14">
        <f t="shared" si="24"/>
        <v>0</v>
      </c>
      <c r="P261" s="14">
        <f t="shared" si="26"/>
        <v>0</v>
      </c>
      <c r="Q261" s="14">
        <f t="shared" si="27"/>
        <v>0</v>
      </c>
      <c r="R261" s="16">
        <f t="shared" si="21"/>
        <v>0</v>
      </c>
    </row>
    <row r="262" spans="1:18" x14ac:dyDescent="0.25">
      <c r="B262" s="3" t="s">
        <v>4</v>
      </c>
      <c r="C262" s="1">
        <v>21.41</v>
      </c>
      <c r="D262" s="1">
        <v>23.32</v>
      </c>
      <c r="E262" s="1">
        <v>21.41</v>
      </c>
      <c r="F262" s="1">
        <v>22.69</v>
      </c>
      <c r="G262" s="5">
        <f t="shared" si="22"/>
        <v>0.68842443729903535</v>
      </c>
      <c r="I262" s="6">
        <v>0.35</v>
      </c>
      <c r="J262" s="6">
        <v>3.1</v>
      </c>
      <c r="L262" s="14">
        <f t="shared" si="23"/>
        <v>0</v>
      </c>
      <c r="M262" s="14">
        <f t="shared" si="25"/>
        <v>0</v>
      </c>
      <c r="N262" s="14">
        <f t="shared" si="24"/>
        <v>0</v>
      </c>
      <c r="P262" s="14">
        <f t="shared" si="26"/>
        <v>0</v>
      </c>
      <c r="Q262" s="14">
        <f t="shared" si="27"/>
        <v>0</v>
      </c>
      <c r="R262" s="16">
        <f t="shared" ref="R262:R278" si="28">P262*(-1)*J262/100/12</f>
        <v>0</v>
      </c>
    </row>
    <row r="263" spans="1:18" x14ac:dyDescent="0.25">
      <c r="B263" s="3" t="s">
        <v>5</v>
      </c>
      <c r="C263" s="1">
        <v>22.69</v>
      </c>
      <c r="D263" s="1">
        <v>23.16</v>
      </c>
      <c r="E263" s="1">
        <v>21.68</v>
      </c>
      <c r="F263" s="1">
        <v>21.68</v>
      </c>
      <c r="G263" s="5">
        <f t="shared" ref="G263:G281" si="29">C263/31.1</f>
        <v>0.72958199356913189</v>
      </c>
      <c r="I263" s="6">
        <v>0.35</v>
      </c>
      <c r="J263" s="6">
        <v>3.1</v>
      </c>
      <c r="L263" s="14">
        <f t="shared" ref="L263:L278" si="30">$D$4/(G263+(G263*$D$3/100))</f>
        <v>0</v>
      </c>
      <c r="M263" s="14">
        <f t="shared" si="25"/>
        <v>0</v>
      </c>
      <c r="N263" s="14">
        <f t="shared" ref="N263:N278" si="31">M263*G263</f>
        <v>0</v>
      </c>
      <c r="P263" s="14">
        <f t="shared" si="26"/>
        <v>0</v>
      </c>
      <c r="Q263" s="14">
        <f t="shared" si="27"/>
        <v>0</v>
      </c>
      <c r="R263" s="16">
        <f t="shared" si="28"/>
        <v>0</v>
      </c>
    </row>
    <row r="264" spans="1:18" x14ac:dyDescent="0.25">
      <c r="B264" s="3" t="s">
        <v>6</v>
      </c>
      <c r="C264" s="1">
        <v>21.68</v>
      </c>
      <c r="D264" s="1">
        <v>22.47</v>
      </c>
      <c r="E264" s="1">
        <v>21.01</v>
      </c>
      <c r="F264" s="1">
        <v>21.42</v>
      </c>
      <c r="G264" s="5">
        <f t="shared" si="29"/>
        <v>0.6971061093247588</v>
      </c>
      <c r="I264" s="6">
        <v>0.35</v>
      </c>
      <c r="J264" s="6">
        <v>3.1</v>
      </c>
      <c r="L264" s="14">
        <f t="shared" si="30"/>
        <v>0</v>
      </c>
      <c r="M264" s="14">
        <f t="shared" ref="M264:M278" si="32">M263+L264</f>
        <v>0</v>
      </c>
      <c r="N264" s="14">
        <f t="shared" si="31"/>
        <v>0</v>
      </c>
      <c r="P264" s="14">
        <f t="shared" ref="P264:P278" si="33">P263+P263*I263/100/12+$D$4+(P263*(I263/100/12))</f>
        <v>0</v>
      </c>
      <c r="Q264" s="14">
        <f t="shared" ref="Q264:Q278" si="34">Q263+(Q263*(I263-J263)/100/12)+$D$4+(Q263*((I263-J263)/100/12))</f>
        <v>0</v>
      </c>
      <c r="R264" s="16">
        <f t="shared" si="28"/>
        <v>0</v>
      </c>
    </row>
    <row r="265" spans="1:18" x14ac:dyDescent="0.25">
      <c r="B265" s="3" t="s">
        <v>7</v>
      </c>
      <c r="C265" s="1">
        <v>21.42</v>
      </c>
      <c r="D265" s="1">
        <v>21.65</v>
      </c>
      <c r="E265" s="1">
        <v>19.87</v>
      </c>
      <c r="F265" s="1">
        <v>20.32</v>
      </c>
      <c r="G265" s="5">
        <f t="shared" si="29"/>
        <v>0.68874598070739557</v>
      </c>
      <c r="I265" s="6">
        <v>0.35</v>
      </c>
      <c r="J265" s="6">
        <v>3.1</v>
      </c>
      <c r="L265" s="14">
        <f t="shared" si="30"/>
        <v>0</v>
      </c>
      <c r="M265" s="14">
        <f t="shared" si="32"/>
        <v>0</v>
      </c>
      <c r="N265" s="14">
        <f t="shared" si="31"/>
        <v>0</v>
      </c>
      <c r="P265" s="14">
        <f t="shared" si="33"/>
        <v>0</v>
      </c>
      <c r="Q265" s="14">
        <f t="shared" si="34"/>
        <v>0</v>
      </c>
      <c r="R265" s="16">
        <f t="shared" si="28"/>
        <v>0</v>
      </c>
    </row>
    <row r="266" spans="1:18" x14ac:dyDescent="0.25">
      <c r="B266" s="3" t="s">
        <v>8</v>
      </c>
      <c r="C266" s="1">
        <v>20.32</v>
      </c>
      <c r="D266" s="1">
        <v>20.82</v>
      </c>
      <c r="E266" s="1">
        <v>18.61</v>
      </c>
      <c r="F266" s="1">
        <v>18.61</v>
      </c>
      <c r="G266" s="5">
        <f t="shared" si="29"/>
        <v>0.65337620578778133</v>
      </c>
      <c r="I266" s="6">
        <v>0.35</v>
      </c>
      <c r="J266" s="6">
        <v>3.1</v>
      </c>
      <c r="L266" s="14">
        <f t="shared" si="30"/>
        <v>0</v>
      </c>
      <c r="M266" s="14">
        <f t="shared" si="32"/>
        <v>0</v>
      </c>
      <c r="N266" s="14">
        <f t="shared" si="31"/>
        <v>0</v>
      </c>
      <c r="P266" s="14">
        <f t="shared" si="33"/>
        <v>0</v>
      </c>
      <c r="Q266" s="14">
        <f t="shared" si="34"/>
        <v>0</v>
      </c>
      <c r="R266" s="16">
        <f t="shared" si="28"/>
        <v>0</v>
      </c>
    </row>
    <row r="267" spans="1:18" x14ac:dyDescent="0.25">
      <c r="B267" s="3" t="s">
        <v>9</v>
      </c>
      <c r="C267" s="1">
        <v>18.61</v>
      </c>
      <c r="D267" s="1">
        <v>20.97</v>
      </c>
      <c r="E267" s="1">
        <v>18.61</v>
      </c>
      <c r="F267" s="1">
        <v>20.61</v>
      </c>
      <c r="G267" s="5">
        <f t="shared" si="29"/>
        <v>0.59839228295819935</v>
      </c>
      <c r="I267" s="6">
        <v>0.35</v>
      </c>
      <c r="J267" s="6">
        <v>3.1</v>
      </c>
      <c r="L267" s="14">
        <f t="shared" si="30"/>
        <v>0</v>
      </c>
      <c r="M267" s="14">
        <f t="shared" si="32"/>
        <v>0</v>
      </c>
      <c r="N267" s="14">
        <f t="shared" si="31"/>
        <v>0</v>
      </c>
      <c r="P267" s="14">
        <f t="shared" si="33"/>
        <v>0</v>
      </c>
      <c r="Q267" s="14">
        <f t="shared" si="34"/>
        <v>0</v>
      </c>
      <c r="R267" s="16">
        <f t="shared" si="28"/>
        <v>0</v>
      </c>
    </row>
    <row r="268" spans="1:18" x14ac:dyDescent="0.25">
      <c r="B268" s="3" t="s">
        <v>10</v>
      </c>
      <c r="C268" s="1">
        <v>20.61</v>
      </c>
      <c r="D268" s="1">
        <v>22.23</v>
      </c>
      <c r="E268" s="1">
        <v>20.149999999999999</v>
      </c>
      <c r="F268" s="1">
        <v>20.149999999999999</v>
      </c>
      <c r="G268" s="5">
        <f t="shared" si="29"/>
        <v>0.66270096463022499</v>
      </c>
      <c r="I268" s="6">
        <v>0.35</v>
      </c>
      <c r="J268" s="6">
        <v>3.1</v>
      </c>
      <c r="L268" s="14">
        <f t="shared" si="30"/>
        <v>0</v>
      </c>
      <c r="M268" s="14">
        <f t="shared" si="32"/>
        <v>0</v>
      </c>
      <c r="N268" s="14">
        <f t="shared" si="31"/>
        <v>0</v>
      </c>
      <c r="P268" s="14">
        <f t="shared" si="33"/>
        <v>0</v>
      </c>
      <c r="Q268" s="14">
        <f t="shared" si="34"/>
        <v>0</v>
      </c>
      <c r="R268" s="16">
        <f t="shared" si="28"/>
        <v>0</v>
      </c>
    </row>
    <row r="269" spans="1:18" x14ac:dyDescent="0.25">
      <c r="B269" s="3" t="s">
        <v>11</v>
      </c>
      <c r="C269" s="1">
        <v>20.149999999999999</v>
      </c>
      <c r="D269" s="1">
        <v>20.399999999999999</v>
      </c>
      <c r="E269" s="1">
        <v>19.350000000000001</v>
      </c>
      <c r="F269" s="1">
        <v>20.399999999999999</v>
      </c>
      <c r="G269" s="5">
        <f t="shared" si="29"/>
        <v>0.64790996784565913</v>
      </c>
      <c r="I269" s="6">
        <v>0.35</v>
      </c>
      <c r="J269" s="6">
        <v>3.1</v>
      </c>
      <c r="L269" s="14">
        <f t="shared" si="30"/>
        <v>0</v>
      </c>
      <c r="M269" s="14">
        <f t="shared" si="32"/>
        <v>0</v>
      </c>
      <c r="N269" s="14">
        <f t="shared" si="31"/>
        <v>0</v>
      </c>
      <c r="P269" s="14">
        <f t="shared" si="33"/>
        <v>0</v>
      </c>
      <c r="Q269" s="14">
        <f t="shared" si="34"/>
        <v>0</v>
      </c>
      <c r="R269" s="16">
        <f t="shared" si="28"/>
        <v>0</v>
      </c>
    </row>
    <row r="270" spans="1:18" s="4" customFormat="1" x14ac:dyDescent="0.25">
      <c r="A270" s="4">
        <v>2022</v>
      </c>
      <c r="B270" s="10" t="s">
        <v>0</v>
      </c>
      <c r="C270" s="11">
        <v>20.399999999999999</v>
      </c>
      <c r="D270" s="11">
        <v>21.47</v>
      </c>
      <c r="E270" s="11">
        <v>19.66</v>
      </c>
      <c r="F270" s="11">
        <v>20.16</v>
      </c>
      <c r="G270" s="5">
        <f t="shared" si="29"/>
        <v>0.65594855305466226</v>
      </c>
      <c r="I270" s="9">
        <v>0.46</v>
      </c>
      <c r="J270" s="9">
        <v>7.1</v>
      </c>
      <c r="K270" s="20"/>
      <c r="L270" s="14">
        <f t="shared" si="30"/>
        <v>0</v>
      </c>
      <c r="M270" s="14">
        <f t="shared" si="32"/>
        <v>0</v>
      </c>
      <c r="N270" s="14">
        <f t="shared" si="31"/>
        <v>0</v>
      </c>
      <c r="O270" s="20"/>
      <c r="P270" s="14">
        <f t="shared" si="33"/>
        <v>0</v>
      </c>
      <c r="Q270" s="14">
        <f t="shared" si="34"/>
        <v>0</v>
      </c>
      <c r="R270" s="16">
        <f t="shared" si="28"/>
        <v>0</v>
      </c>
    </row>
    <row r="271" spans="1:18" x14ac:dyDescent="0.25">
      <c r="B271" s="3" t="s">
        <v>1</v>
      </c>
      <c r="C271" s="1">
        <v>20.16</v>
      </c>
      <c r="D271" s="1">
        <v>22.67</v>
      </c>
      <c r="E271" s="1">
        <v>19.61</v>
      </c>
      <c r="F271" s="1">
        <v>21.75</v>
      </c>
      <c r="G271" s="5">
        <f t="shared" si="29"/>
        <v>0.64823151125401923</v>
      </c>
      <c r="I271" s="6">
        <v>0.46</v>
      </c>
      <c r="J271" s="6">
        <v>7.1</v>
      </c>
      <c r="L271" s="14">
        <f t="shared" si="30"/>
        <v>0</v>
      </c>
      <c r="M271" s="14">
        <f t="shared" si="32"/>
        <v>0</v>
      </c>
      <c r="N271" s="14">
        <f t="shared" si="31"/>
        <v>0</v>
      </c>
      <c r="P271" s="14">
        <f t="shared" si="33"/>
        <v>0</v>
      </c>
      <c r="Q271" s="14">
        <f t="shared" si="34"/>
        <v>0</v>
      </c>
      <c r="R271" s="16">
        <f t="shared" si="28"/>
        <v>0</v>
      </c>
    </row>
    <row r="272" spans="1:18" x14ac:dyDescent="0.25">
      <c r="B272" s="3" t="s">
        <v>2</v>
      </c>
      <c r="C272" s="1">
        <v>21.75</v>
      </c>
      <c r="D272" s="1">
        <v>23.97</v>
      </c>
      <c r="E272" s="1">
        <v>21.75</v>
      </c>
      <c r="F272" s="1">
        <v>22.37</v>
      </c>
      <c r="G272" s="5">
        <f t="shared" si="29"/>
        <v>0.69935691318327975</v>
      </c>
      <c r="I272" s="6">
        <v>0.46</v>
      </c>
      <c r="J272" s="6">
        <v>7.1</v>
      </c>
      <c r="L272" s="14">
        <f t="shared" si="30"/>
        <v>0</v>
      </c>
      <c r="M272" s="14">
        <f t="shared" si="32"/>
        <v>0</v>
      </c>
      <c r="N272" s="14">
        <f t="shared" si="31"/>
        <v>0</v>
      </c>
      <c r="P272" s="14">
        <f t="shared" si="33"/>
        <v>0</v>
      </c>
      <c r="Q272" s="14">
        <f t="shared" si="34"/>
        <v>0</v>
      </c>
      <c r="R272" s="16">
        <f t="shared" si="28"/>
        <v>0</v>
      </c>
    </row>
    <row r="273" spans="1:18" x14ac:dyDescent="0.25">
      <c r="B273" s="3" t="s">
        <v>3</v>
      </c>
      <c r="C273" s="1">
        <v>22.37</v>
      </c>
      <c r="D273" s="1">
        <v>24.01</v>
      </c>
      <c r="E273" s="1">
        <v>21.92</v>
      </c>
      <c r="F273" s="1">
        <v>22.19</v>
      </c>
      <c r="G273" s="5">
        <f t="shared" si="29"/>
        <v>0.7192926045016077</v>
      </c>
      <c r="I273" s="6">
        <v>0.46</v>
      </c>
      <c r="J273" s="6">
        <v>7.1</v>
      </c>
      <c r="L273" s="14">
        <f t="shared" si="30"/>
        <v>0</v>
      </c>
      <c r="M273" s="14">
        <f t="shared" si="32"/>
        <v>0</v>
      </c>
      <c r="N273" s="14">
        <f t="shared" si="31"/>
        <v>0</v>
      </c>
      <c r="P273" s="14">
        <f t="shared" si="33"/>
        <v>0</v>
      </c>
      <c r="Q273" s="14">
        <f t="shared" si="34"/>
        <v>0</v>
      </c>
      <c r="R273" s="16">
        <f t="shared" si="28"/>
        <v>0</v>
      </c>
    </row>
    <row r="274" spans="1:18" x14ac:dyDescent="0.25">
      <c r="B274" s="3" t="s">
        <v>4</v>
      </c>
      <c r="C274" s="1">
        <v>22.19</v>
      </c>
      <c r="D274" s="1">
        <v>22.19</v>
      </c>
      <c r="E274" s="1">
        <v>20.05</v>
      </c>
      <c r="F274" s="1">
        <v>20.350000000000001</v>
      </c>
      <c r="G274" s="5">
        <f t="shared" si="29"/>
        <v>0.7135048231511254</v>
      </c>
      <c r="I274" s="6">
        <v>0.46</v>
      </c>
      <c r="J274" s="6">
        <v>7.1</v>
      </c>
      <c r="L274" s="14">
        <f t="shared" si="30"/>
        <v>0</v>
      </c>
      <c r="M274" s="14">
        <f t="shared" si="32"/>
        <v>0</v>
      </c>
      <c r="N274" s="14">
        <f t="shared" si="31"/>
        <v>0</v>
      </c>
      <c r="P274" s="14">
        <f t="shared" si="33"/>
        <v>0</v>
      </c>
      <c r="Q274" s="14">
        <f t="shared" si="34"/>
        <v>0</v>
      </c>
      <c r="R274" s="16">
        <f t="shared" si="28"/>
        <v>0</v>
      </c>
    </row>
    <row r="275" spans="1:18" x14ac:dyDescent="0.25">
      <c r="B275" s="3" t="s">
        <v>5</v>
      </c>
      <c r="C275" s="1">
        <v>20.350000000000001</v>
      </c>
      <c r="D275" s="1">
        <v>20.77</v>
      </c>
      <c r="E275" s="1">
        <v>19.63</v>
      </c>
      <c r="F275" s="1">
        <v>19.63</v>
      </c>
      <c r="G275" s="5">
        <f t="shared" si="29"/>
        <v>0.65434083601286175</v>
      </c>
      <c r="I275" s="6">
        <v>0.46</v>
      </c>
      <c r="J275" s="6">
        <v>7.1</v>
      </c>
      <c r="L275" s="14">
        <f t="shared" si="30"/>
        <v>0</v>
      </c>
      <c r="M275" s="14">
        <f t="shared" si="32"/>
        <v>0</v>
      </c>
      <c r="N275" s="14">
        <f t="shared" si="31"/>
        <v>0</v>
      </c>
      <c r="P275" s="14">
        <f t="shared" si="33"/>
        <v>0</v>
      </c>
      <c r="Q275" s="14">
        <f t="shared" si="34"/>
        <v>0</v>
      </c>
      <c r="R275" s="16">
        <f t="shared" si="28"/>
        <v>0</v>
      </c>
    </row>
    <row r="276" spans="1:18" x14ac:dyDescent="0.25">
      <c r="B276" s="3" t="s">
        <v>6</v>
      </c>
      <c r="C276" s="1">
        <v>19.63</v>
      </c>
      <c r="D276" s="1">
        <v>19.600000000000001</v>
      </c>
      <c r="E276" s="1">
        <v>17.920000000000002</v>
      </c>
      <c r="F276" s="1">
        <v>19.600000000000001</v>
      </c>
      <c r="G276" s="5">
        <f t="shared" si="29"/>
        <v>0.63118971061093243</v>
      </c>
      <c r="I276" s="6">
        <v>0.46</v>
      </c>
      <c r="J276" s="6">
        <v>7.1</v>
      </c>
      <c r="L276" s="14">
        <f t="shared" si="30"/>
        <v>0</v>
      </c>
      <c r="M276" s="14">
        <f t="shared" si="32"/>
        <v>0</v>
      </c>
      <c r="N276" s="14">
        <f t="shared" si="31"/>
        <v>0</v>
      </c>
      <c r="P276" s="14">
        <f t="shared" si="33"/>
        <v>0</v>
      </c>
      <c r="Q276" s="14">
        <f t="shared" si="34"/>
        <v>0</v>
      </c>
      <c r="R276" s="16">
        <f t="shared" si="28"/>
        <v>0</v>
      </c>
    </row>
    <row r="277" spans="1:18" x14ac:dyDescent="0.25">
      <c r="B277" s="3" t="s">
        <v>7</v>
      </c>
      <c r="C277" s="1">
        <v>19.600000000000001</v>
      </c>
      <c r="D277" s="1">
        <v>20.14</v>
      </c>
      <c r="E277" s="1">
        <v>17.98</v>
      </c>
      <c r="F277" s="1">
        <v>17.98</v>
      </c>
      <c r="G277" s="5">
        <f t="shared" si="29"/>
        <v>0.63022508038585212</v>
      </c>
      <c r="I277" s="6">
        <v>0.46</v>
      </c>
      <c r="J277" s="6">
        <v>7.1</v>
      </c>
      <c r="L277" s="14">
        <f t="shared" si="30"/>
        <v>0</v>
      </c>
      <c r="M277" s="14">
        <f t="shared" si="32"/>
        <v>0</v>
      </c>
      <c r="N277" s="14">
        <f t="shared" si="31"/>
        <v>0</v>
      </c>
      <c r="P277" s="14">
        <f t="shared" si="33"/>
        <v>0</v>
      </c>
      <c r="Q277" s="14">
        <f t="shared" si="34"/>
        <v>0</v>
      </c>
      <c r="R277" s="16">
        <f t="shared" si="28"/>
        <v>0</v>
      </c>
    </row>
    <row r="278" spans="1:18" x14ac:dyDescent="0.25">
      <c r="A278" s="28"/>
      <c r="B278" s="29" t="s">
        <v>8</v>
      </c>
      <c r="C278" s="30">
        <v>17.98</v>
      </c>
      <c r="D278" s="30">
        <v>18.62</v>
      </c>
      <c r="E278" s="30">
        <v>17.739999999999998</v>
      </c>
      <c r="F278" s="30">
        <v>18.62</v>
      </c>
      <c r="G278" s="31">
        <f t="shared" si="29"/>
        <v>0.57813504823151129</v>
      </c>
      <c r="H278" s="32"/>
      <c r="I278" s="33">
        <v>0.46</v>
      </c>
      <c r="J278" s="33">
        <v>7.1</v>
      </c>
      <c r="K278" s="35"/>
      <c r="L278" s="34">
        <f t="shared" si="30"/>
        <v>0</v>
      </c>
      <c r="M278" s="46">
        <f t="shared" si="32"/>
        <v>0</v>
      </c>
      <c r="N278" s="34">
        <f t="shared" si="31"/>
        <v>0</v>
      </c>
      <c r="O278" s="35"/>
      <c r="P278" s="46">
        <f t="shared" si="33"/>
        <v>0</v>
      </c>
      <c r="Q278" s="46">
        <f t="shared" si="34"/>
        <v>0</v>
      </c>
      <c r="R278" s="36">
        <f t="shared" si="28"/>
        <v>0</v>
      </c>
    </row>
    <row r="279" spans="1:18" x14ac:dyDescent="0.25">
      <c r="C279" s="1"/>
      <c r="G279" s="38"/>
    </row>
    <row r="280" spans="1:18" x14ac:dyDescent="0.25">
      <c r="A280" s="4" t="s">
        <v>30</v>
      </c>
      <c r="E280" s="44"/>
      <c r="G280" s="38"/>
    </row>
    <row r="281" spans="1:18" x14ac:dyDescent="0.25">
      <c r="B281" s="2" t="s">
        <v>31</v>
      </c>
      <c r="C281" s="43"/>
      <c r="F281" t="s">
        <v>32</v>
      </c>
      <c r="G281" s="38">
        <f t="shared" si="29"/>
        <v>0</v>
      </c>
      <c r="P281" s="14" t="s">
        <v>36</v>
      </c>
    </row>
    <row r="282" spans="1:18" x14ac:dyDescent="0.25">
      <c r="F282" t="s">
        <v>33</v>
      </c>
      <c r="G282" s="39">
        <f>G281-(G281*I3/100)</f>
        <v>0</v>
      </c>
      <c r="M282" s="14" t="s">
        <v>34</v>
      </c>
      <c r="N282" s="45">
        <f>M278*G282</f>
        <v>0</v>
      </c>
      <c r="P282" s="47">
        <f>N282-P278</f>
        <v>0</v>
      </c>
      <c r="Q282" s="48">
        <f>N282-Q278</f>
        <v>0</v>
      </c>
    </row>
  </sheetData>
  <sheetProtection algorithmName="SHA-512" hashValue="PVD0LCVSTRJ0kB/tKnDXNR8BO6YY/ZpoYBL1L8A7VKoE/vaH19nAAfHNlbRZsLKZA6WorYRyAaF+PlYhQvLDrw==" saltValue="oKgubim1oTYt92ss/lY0Lw==" spinCount="100000" sheet="1" objects="1" scenarios="1"/>
  <hyperlinks>
    <hyperlink ref="B270" r:id="rId1" display="https://www.boerse.de/historische-kurse/Silberpreis/XC0009653103" xr:uid="{942B16BA-6EC6-4D1B-B8D6-181E852C2040}"/>
    <hyperlink ref="B271" r:id="rId2" display="https://www.boerse.de/historische-kurse/Silberpreis/XC0009653103" xr:uid="{F9884E89-A223-4F94-8507-4C39C92B701F}"/>
    <hyperlink ref="B272" r:id="rId3" display="https://www.boerse.de/historische-kurse/Silberpreis/XC0009653103" xr:uid="{556B156C-3FE6-4F2D-8B51-D5023B753586}"/>
    <hyperlink ref="B273" r:id="rId4" display="https://www.boerse.de/historische-kurse/Silberpreis/XC0009653103" xr:uid="{4F78F7A4-8C15-4216-ABF1-71E441B13590}"/>
    <hyperlink ref="B274" r:id="rId5" display="https://www.boerse.de/historische-kurse/Silberpreis/XC0009653103" xr:uid="{B714F69E-A7DC-42D8-81DC-AE98EF15E0DD}"/>
    <hyperlink ref="B275" r:id="rId6" display="https://www.boerse.de/historische-kurse/Silberpreis/XC0009653103" xr:uid="{C9123533-8BC9-4FA3-87A9-B88A5C2BCBCE}"/>
    <hyperlink ref="B276" r:id="rId7" display="https://www.boerse.de/historische-kurse/Silberpreis/XC0009653103" xr:uid="{B9D8F32F-3648-4BB1-812C-E2CBDAAB0E84}"/>
    <hyperlink ref="B277" r:id="rId8" display="https://www.boerse.de/historische-kurse/Silberpreis/XC0009653103" xr:uid="{AC4ED2F0-9535-4BDC-953B-6C7C32F18BEE}"/>
    <hyperlink ref="B278" r:id="rId9" display="https://www.boerse.de/historische-kurse/Silberpreis/XC0009653103" xr:uid="{83C3E771-D542-4107-B9B8-4F266CA3A018}"/>
    <hyperlink ref="B258" r:id="rId10" display="https://www.boerse.de/historische-kurse/Silberpreis/XC0009653103" xr:uid="{2BD55188-324C-4368-B4CD-E5A4020159A9}"/>
    <hyperlink ref="B259" r:id="rId11" display="https://www.boerse.de/historische-kurse/Silberpreis/XC0009653103" xr:uid="{6EE7EE87-A09D-4400-97C2-9E88D81637B2}"/>
    <hyperlink ref="B260" r:id="rId12" display="https://www.boerse.de/historische-kurse/Silberpreis/XC0009653103" xr:uid="{20F42941-8FB4-41B6-89F3-C12BCFD3B447}"/>
    <hyperlink ref="B261" r:id="rId13" display="https://www.boerse.de/historische-kurse/Silberpreis/XC0009653103" xr:uid="{C9DA55B4-ABE6-451B-9422-0B37233F29D8}"/>
    <hyperlink ref="B262" r:id="rId14" display="https://www.boerse.de/historische-kurse/Silberpreis/XC0009653103" xr:uid="{D1D8CAE6-CAA0-4A35-BE1B-06AA66A795EC}"/>
    <hyperlink ref="B263" r:id="rId15" display="https://www.boerse.de/historische-kurse/Silberpreis/XC0009653103" xr:uid="{AB8AD0E5-D4D8-4319-A284-89B0B5E67D76}"/>
    <hyperlink ref="B264" r:id="rId16" display="https://www.boerse.de/historische-kurse/Silberpreis/XC0009653103" xr:uid="{DB712D58-1C4F-4A42-A774-62F1126C5ED5}"/>
    <hyperlink ref="B265" r:id="rId17" display="https://www.boerse.de/historische-kurse/Silberpreis/XC0009653103" xr:uid="{29C2C743-90A6-4F64-B6FA-D390B54E542E}"/>
    <hyperlink ref="B266" r:id="rId18" display="https://www.boerse.de/historische-kurse/Silberpreis/XC0009653103" xr:uid="{784DF22B-956F-479B-BCEF-DC88268BA6E0}"/>
    <hyperlink ref="B267" r:id="rId19" display="https://www.boerse.de/historische-kurse/Silberpreis/XC0009653103" xr:uid="{61DDE565-CBF0-46AC-AB12-D5904B2A2D4B}"/>
    <hyperlink ref="B268" r:id="rId20" display="https://www.boerse.de/historische-kurse/Silberpreis/XC0009653103" xr:uid="{D79F05CE-C999-43E1-A57B-AA3CB249C07E}"/>
    <hyperlink ref="B269" r:id="rId21" display="https://www.boerse.de/historische-kurse/Silberpreis/XC0009653103" xr:uid="{C7BF5F08-3F8A-46D1-82BA-CEC4619B4938}"/>
    <hyperlink ref="B246" r:id="rId22" display="https://www.boerse.de/historische-kurse/Silberpreis/XC0009653103" xr:uid="{1E1A0231-0E1E-4E77-895F-F655469D789E}"/>
    <hyperlink ref="B247" r:id="rId23" display="https://www.boerse.de/historische-kurse/Silberpreis/XC0009653103" xr:uid="{E6337717-71A1-4324-9D93-543B2BC67FD1}"/>
    <hyperlink ref="B248" r:id="rId24" display="https://www.boerse.de/historische-kurse/Silberpreis/XC0009653103" xr:uid="{5BCF9611-D2F7-42F5-9D5F-E1DD5085BEE2}"/>
    <hyperlink ref="B249" r:id="rId25" display="https://www.boerse.de/historische-kurse/Silberpreis/XC0009653103" xr:uid="{4F350F32-B913-4259-8B44-504E376BDB22}"/>
    <hyperlink ref="B250" r:id="rId26" display="https://www.boerse.de/historische-kurse/Silberpreis/XC0009653103" xr:uid="{679D17A6-62E0-4AAC-87E5-F44C6A9DE540}"/>
    <hyperlink ref="B251" r:id="rId27" display="https://www.boerse.de/historische-kurse/Silberpreis/XC0009653103" xr:uid="{F8132C0E-AEE2-4213-8E1D-415867170576}"/>
    <hyperlink ref="B252" r:id="rId28" display="https://www.boerse.de/historische-kurse/Silberpreis/XC0009653103" xr:uid="{57176A10-1329-43B8-A5D3-BCA8E7CCFAEB}"/>
    <hyperlink ref="B253" r:id="rId29" display="https://www.boerse.de/historische-kurse/Silberpreis/XC0009653103" xr:uid="{E2EA185B-BAA3-4836-959E-AA047720F165}"/>
    <hyperlink ref="B254" r:id="rId30" display="https://www.boerse.de/historische-kurse/Silberpreis/XC0009653103" xr:uid="{52C0ACF4-0E1A-44FA-B695-90D3A3C0E9C7}"/>
    <hyperlink ref="B255" r:id="rId31" display="https://www.boerse.de/historische-kurse/Silberpreis/XC0009653103" xr:uid="{A46FE055-07D3-4345-8BC0-E1AADDC73C29}"/>
    <hyperlink ref="B256" r:id="rId32" display="https://www.boerse.de/historische-kurse/Silberpreis/XC0009653103" xr:uid="{EAC8D92B-119A-4F5F-9CE3-28DBFFCAB840}"/>
    <hyperlink ref="B257" r:id="rId33" display="https://www.boerse.de/historische-kurse/Silberpreis/XC0009653103" xr:uid="{20CC097B-8E84-412C-8BF2-D7F777AD1B4A}"/>
    <hyperlink ref="B234" r:id="rId34" display="https://www.boerse.de/historische-kurse/Silberpreis/XC0009653103" xr:uid="{B4AA6F51-7F03-45B1-91DF-DE095A18D57B}"/>
    <hyperlink ref="B235" r:id="rId35" display="https://www.boerse.de/historische-kurse/Silberpreis/XC0009653103" xr:uid="{EE7C62AC-342D-42B3-9D56-C51D05D969EA}"/>
    <hyperlink ref="B236" r:id="rId36" display="https://www.boerse.de/historische-kurse/Silberpreis/XC0009653103" xr:uid="{112BEA52-2676-4141-877D-5776BBB79D9E}"/>
    <hyperlink ref="B237" r:id="rId37" display="https://www.boerse.de/historische-kurse/Silberpreis/XC0009653103" xr:uid="{353DD1C4-A365-4701-AABC-4C0E93AA1378}"/>
    <hyperlink ref="B238" r:id="rId38" display="https://www.boerse.de/historische-kurse/Silberpreis/XC0009653103" xr:uid="{F35BC3C0-0781-4C40-B364-085E7C8F5ECA}"/>
    <hyperlink ref="B239" r:id="rId39" display="https://www.boerse.de/historische-kurse/Silberpreis/XC0009653103" xr:uid="{ADC00A88-3CB4-4E5B-A725-AEDA1ED15737}"/>
    <hyperlink ref="B240" r:id="rId40" display="https://www.boerse.de/historische-kurse/Silberpreis/XC0009653103" xr:uid="{0E92F33B-E4E6-46EF-939D-101C2DCB4856}"/>
    <hyperlink ref="B241" r:id="rId41" display="https://www.boerse.de/historische-kurse/Silberpreis/XC0009653103" xr:uid="{17BADED7-09B2-4D57-BF52-BC988DEFC7FD}"/>
    <hyperlink ref="B242" r:id="rId42" display="https://www.boerse.de/historische-kurse/Silberpreis/XC0009653103" xr:uid="{4BF57933-C09C-45A3-A3B5-D09A87E7A3AD}"/>
    <hyperlink ref="B243" r:id="rId43" display="https://www.boerse.de/historische-kurse/Silberpreis/XC0009653103" xr:uid="{5BE37F8D-4926-41A4-91C8-FC6187727656}"/>
    <hyperlink ref="B244" r:id="rId44" display="https://www.boerse.de/historische-kurse/Silberpreis/XC0009653103" xr:uid="{0C8BD588-87C2-45D5-BB75-3B110B380A96}"/>
    <hyperlink ref="B245" r:id="rId45" display="https://www.boerse.de/historische-kurse/Silberpreis/XC0009653103" xr:uid="{6BE39791-7F09-47F2-A811-66524A2916C4}"/>
    <hyperlink ref="B222" r:id="rId46" display="https://www.boerse.de/historische-kurse/Silberpreis/XC0009653103" xr:uid="{4263C473-C5D8-45BA-836D-62F1A6835E92}"/>
    <hyperlink ref="B223" r:id="rId47" display="https://www.boerse.de/historische-kurse/Silberpreis/XC0009653103" xr:uid="{12E11FD2-BA36-40BA-A1E7-061586C3C13E}"/>
    <hyperlink ref="B224" r:id="rId48" display="https://www.boerse.de/historische-kurse/Silberpreis/XC0009653103" xr:uid="{A5DC2C5C-E0A7-4C66-979C-2FAD74D81B84}"/>
    <hyperlink ref="B225" r:id="rId49" display="https://www.boerse.de/historische-kurse/Silberpreis/XC0009653103" xr:uid="{2CE99DF2-973D-479E-96DF-9E658A8A9F37}"/>
    <hyperlink ref="B226" r:id="rId50" display="https://www.boerse.de/historische-kurse/Silberpreis/XC0009653103" xr:uid="{AB1A9774-BAD1-4FE2-B992-8288E87CBD99}"/>
    <hyperlink ref="B227" r:id="rId51" display="https://www.boerse.de/historische-kurse/Silberpreis/XC0009653103" xr:uid="{2637A11C-DFA5-40E3-9E27-9CAFE8A738A7}"/>
    <hyperlink ref="B228" r:id="rId52" display="https://www.boerse.de/historische-kurse/Silberpreis/XC0009653103" xr:uid="{54EA70B0-D320-4DE9-A0AF-846A6539DE83}"/>
    <hyperlink ref="B229" r:id="rId53" display="https://www.boerse.de/historische-kurse/Silberpreis/XC0009653103" xr:uid="{AC3D7982-02AD-43F7-A93D-11607F06CADE}"/>
    <hyperlink ref="B230" r:id="rId54" display="https://www.boerse.de/historische-kurse/Silberpreis/XC0009653103" xr:uid="{F641B71A-A12F-42A4-8BD4-0103F115CE21}"/>
    <hyperlink ref="B231" r:id="rId55" display="https://www.boerse.de/historische-kurse/Silberpreis/XC0009653103" xr:uid="{EDE52E16-4398-4A87-8CF2-5DA9A16133F1}"/>
    <hyperlink ref="B232" r:id="rId56" display="https://www.boerse.de/historische-kurse/Silberpreis/XC0009653103" xr:uid="{70732C01-D267-46C8-B2D8-EAF8BA9C787F}"/>
    <hyperlink ref="B233" r:id="rId57" display="https://www.boerse.de/historische-kurse/Silberpreis/XC0009653103" xr:uid="{54D1B29A-B160-427B-A569-AEC8BEFCA0A5}"/>
    <hyperlink ref="B210" r:id="rId58" display="https://www.boerse.de/historische-kurse/Silberpreis/XC0009653103" xr:uid="{EF0837F7-957D-461C-86E5-69D63A55D8B8}"/>
    <hyperlink ref="B211" r:id="rId59" display="https://www.boerse.de/historische-kurse/Silberpreis/XC0009653103" xr:uid="{2B93975D-B2DD-4E56-B137-2D04E13F1E9B}"/>
    <hyperlink ref="B212" r:id="rId60" display="https://www.boerse.de/historische-kurse/Silberpreis/XC0009653103" xr:uid="{D6B86BB0-4212-47E9-A3A2-7189ADDB44DB}"/>
    <hyperlink ref="B213" r:id="rId61" display="https://www.boerse.de/historische-kurse/Silberpreis/XC0009653103" xr:uid="{82187F93-B757-4EC6-8E2A-88742D4F156E}"/>
    <hyperlink ref="B214" r:id="rId62" display="https://www.boerse.de/historische-kurse/Silberpreis/XC0009653103" xr:uid="{53553C6E-1801-4809-AA40-A1357D1492E2}"/>
    <hyperlink ref="B215" r:id="rId63" display="https://www.boerse.de/historische-kurse/Silberpreis/XC0009653103" xr:uid="{39225C28-1E71-44C8-B896-0B58F15D3DA5}"/>
    <hyperlink ref="B216" r:id="rId64" display="https://www.boerse.de/historische-kurse/Silberpreis/XC0009653103" xr:uid="{4F8E70C4-517D-4953-BAF9-6FC9C66B9C04}"/>
    <hyperlink ref="B217" r:id="rId65" display="https://www.boerse.de/historische-kurse/Silberpreis/XC0009653103" xr:uid="{AD0AC6B2-CCFE-4612-B606-B9FE22350871}"/>
    <hyperlink ref="B218" r:id="rId66" display="https://www.boerse.de/historische-kurse/Silberpreis/XC0009653103" xr:uid="{B5357690-D5EC-4E5B-896A-E6B35B6F061F}"/>
    <hyperlink ref="B219" r:id="rId67" display="https://www.boerse.de/historische-kurse/Silberpreis/XC0009653103" xr:uid="{630A0CBF-01B3-4CDB-BA96-CA0CCD8E5792}"/>
    <hyperlink ref="B220" r:id="rId68" display="https://www.boerse.de/historische-kurse/Silberpreis/XC0009653103" xr:uid="{4EBAF370-57F3-464E-8B53-FC2EE5C9BC13}"/>
    <hyperlink ref="B221" r:id="rId69" display="https://www.boerse.de/historische-kurse/Silberpreis/XC0009653103" xr:uid="{4E9BCDB5-4060-4EEF-B74B-9D2D1403B20B}"/>
    <hyperlink ref="B198" r:id="rId70" display="https://www.boerse.de/historische-kurse/Silberpreis/XC0009653103" xr:uid="{3E88D717-CB39-4714-A39C-DFF7C82F8CC2}"/>
    <hyperlink ref="B199" r:id="rId71" display="https://www.boerse.de/historische-kurse/Silberpreis/XC0009653103" xr:uid="{9F695ED6-8CEA-4900-988B-CB7741825274}"/>
    <hyperlink ref="B200" r:id="rId72" display="https://www.boerse.de/historische-kurse/Silberpreis/XC0009653103" xr:uid="{F0040F62-44B4-42F1-8710-D2302C4BEB0E}"/>
    <hyperlink ref="B201" r:id="rId73" display="https://www.boerse.de/historische-kurse/Silberpreis/XC0009653103" xr:uid="{65960E46-0D27-4E52-80EE-5B26E22F23DB}"/>
    <hyperlink ref="B202" r:id="rId74" display="https://www.boerse.de/historische-kurse/Silberpreis/XC0009653103" xr:uid="{528CE1FE-9AC1-43E5-8E6A-E4B20D7F45B1}"/>
    <hyperlink ref="B203" r:id="rId75" display="https://www.boerse.de/historische-kurse/Silberpreis/XC0009653103" xr:uid="{3DE9E37B-C0AD-4AE3-A37D-CA971AB44EDF}"/>
    <hyperlink ref="B204" r:id="rId76" display="https://www.boerse.de/historische-kurse/Silberpreis/XC0009653103" xr:uid="{41444B9A-72D5-4A01-964B-14BCD2E7B501}"/>
    <hyperlink ref="B205" r:id="rId77" display="https://www.boerse.de/historische-kurse/Silberpreis/XC0009653103" xr:uid="{1517D32B-E209-4FD5-BDB8-431A34C438BA}"/>
    <hyperlink ref="B206" r:id="rId78" display="https://www.boerse.de/historische-kurse/Silberpreis/XC0009653103" xr:uid="{7BC59860-9DF4-4201-B8A9-640587EEE562}"/>
    <hyperlink ref="B207" r:id="rId79" display="https://www.boerse.de/historische-kurse/Silberpreis/XC0009653103" xr:uid="{D6A20640-D37E-4E9E-8189-F70414A3DC04}"/>
    <hyperlink ref="B208" r:id="rId80" display="https://www.boerse.de/historische-kurse/Silberpreis/XC0009653103" xr:uid="{F5BB6357-9B9F-4459-AE14-FE717540C507}"/>
    <hyperlink ref="B209" r:id="rId81" display="https://www.boerse.de/historische-kurse/Silberpreis/XC0009653103" xr:uid="{B7258206-72EB-433A-B5FD-33966D8E9494}"/>
    <hyperlink ref="B186" r:id="rId82" display="https://www.boerse.de/historische-kurse/Silberpreis/XC0009653103" xr:uid="{E4D33DB5-2786-42A5-9520-FFED3E111A98}"/>
    <hyperlink ref="B187" r:id="rId83" display="https://www.boerse.de/historische-kurse/Silberpreis/XC0009653103" xr:uid="{5B8BA18C-B5EF-42FB-82F6-4EE2CEDE10DB}"/>
    <hyperlink ref="B188" r:id="rId84" display="https://www.boerse.de/historische-kurse/Silberpreis/XC0009653103" xr:uid="{522B1A92-3A03-436D-9733-E6458A746E55}"/>
    <hyperlink ref="B189" r:id="rId85" display="https://www.boerse.de/historische-kurse/Silberpreis/XC0009653103" xr:uid="{CAAB7D7A-2896-45A9-B3DB-DFB1E7CACD59}"/>
    <hyperlink ref="B190" r:id="rId86" display="https://www.boerse.de/historische-kurse/Silberpreis/XC0009653103" xr:uid="{D06A4F71-4B63-4BB2-A548-A1F37C5B4804}"/>
    <hyperlink ref="B191" r:id="rId87" display="https://www.boerse.de/historische-kurse/Silberpreis/XC0009653103" xr:uid="{BB3CF023-E5B9-4893-A50F-CE32928549EB}"/>
    <hyperlink ref="B192" r:id="rId88" display="https://www.boerse.de/historische-kurse/Silberpreis/XC0009653103" xr:uid="{CCB9346E-E456-4EA0-994D-478C9DF34C04}"/>
    <hyperlink ref="B193" r:id="rId89" display="https://www.boerse.de/historische-kurse/Silberpreis/XC0009653103" xr:uid="{B131B331-F750-4A9A-9558-20713C283498}"/>
    <hyperlink ref="B194" r:id="rId90" display="https://www.boerse.de/historische-kurse/Silberpreis/XC0009653103" xr:uid="{95D44482-B662-4074-87C6-B91096B30287}"/>
    <hyperlink ref="B195" r:id="rId91" display="https://www.boerse.de/historische-kurse/Silberpreis/XC0009653103" xr:uid="{25F05E79-1680-4653-ADE2-4973ADBA2C59}"/>
    <hyperlink ref="B196" r:id="rId92" display="https://www.boerse.de/historische-kurse/Silberpreis/XC0009653103" xr:uid="{A33F56B7-9666-4B03-ACC3-0B727880FF54}"/>
    <hyperlink ref="B197" r:id="rId93" display="https://www.boerse.de/historische-kurse/Silberpreis/XC0009653103" xr:uid="{776BA7BD-0C37-4748-B081-1303CF433390}"/>
    <hyperlink ref="B174" r:id="rId94" display="https://www.boerse.de/historische-kurse/Silberpreis/XC0009653103" xr:uid="{FBB2A669-5777-472B-9B81-77B70F3EB0D5}"/>
    <hyperlink ref="B175" r:id="rId95" display="https://www.boerse.de/historische-kurse/Silberpreis/XC0009653103" xr:uid="{73A698A2-FDA0-4AF4-977C-1517B10A7E73}"/>
    <hyperlink ref="B176" r:id="rId96" display="https://www.boerse.de/historische-kurse/Silberpreis/XC0009653103" xr:uid="{A99D78D7-B4F9-4759-9EB9-B90CFC50234F}"/>
    <hyperlink ref="B177" r:id="rId97" display="https://www.boerse.de/historische-kurse/Silberpreis/XC0009653103" xr:uid="{E3BD58D4-E24C-4232-AB49-2CEC88D172D9}"/>
    <hyperlink ref="B178" r:id="rId98" display="https://www.boerse.de/historische-kurse/Silberpreis/XC0009653103" xr:uid="{0EDAE721-7F1F-4D9F-B54A-87B52AD114DD}"/>
    <hyperlink ref="B179" r:id="rId99" display="https://www.boerse.de/historische-kurse/Silberpreis/XC0009653103" xr:uid="{D03D6190-6FC5-4A18-9717-2E481086F8F3}"/>
    <hyperlink ref="B180" r:id="rId100" display="https://www.boerse.de/historische-kurse/Silberpreis/XC0009653103" xr:uid="{9D27ED32-2D90-4B9D-975C-96CB7C3F0B0D}"/>
    <hyperlink ref="B181" r:id="rId101" display="https://www.boerse.de/historische-kurse/Silberpreis/XC0009653103" xr:uid="{E233329A-A351-433C-BECE-2339149B8062}"/>
    <hyperlink ref="B182" r:id="rId102" display="https://www.boerse.de/historische-kurse/Silberpreis/XC0009653103" xr:uid="{2B6B57AC-B938-41A1-81C6-7FFDDDF9522D}"/>
    <hyperlink ref="B183" r:id="rId103" display="https://www.boerse.de/historische-kurse/Silberpreis/XC0009653103" xr:uid="{4ED74735-5402-4B2B-AE5E-B43694F59F5A}"/>
    <hyperlink ref="B184" r:id="rId104" display="https://www.boerse.de/historische-kurse/Silberpreis/XC0009653103" xr:uid="{493F577D-0CFC-4FDE-9B45-0A861274C152}"/>
    <hyperlink ref="B185" r:id="rId105" display="https://www.boerse.de/historische-kurse/Silberpreis/XC0009653103" xr:uid="{0F096229-2DCA-4618-BF7A-98864590A355}"/>
    <hyperlink ref="B162" r:id="rId106" display="https://www.boerse.de/historische-kurse/Silberpreis/XC0009653103" xr:uid="{B07C6A9F-56F5-4F0E-A74E-246C60886B70}"/>
    <hyperlink ref="B163" r:id="rId107" display="https://www.boerse.de/historische-kurse/Silberpreis/XC0009653103" xr:uid="{256C43B6-47CB-44B6-8AFB-92EE3081ADA8}"/>
    <hyperlink ref="B164" r:id="rId108" display="https://www.boerse.de/historische-kurse/Silberpreis/XC0009653103" xr:uid="{917EE6EB-E537-4B5B-8245-9F30ED903F1E}"/>
    <hyperlink ref="B165" r:id="rId109" display="https://www.boerse.de/historische-kurse/Silberpreis/XC0009653103" xr:uid="{4A64AD66-1495-4E15-BB43-09DFA3BB7D03}"/>
    <hyperlink ref="B166" r:id="rId110" display="https://www.boerse.de/historische-kurse/Silberpreis/XC0009653103" xr:uid="{6FF8A4C2-1CE0-4043-BE73-88DA1CC6D5FF}"/>
    <hyperlink ref="B167" r:id="rId111" display="https://www.boerse.de/historische-kurse/Silberpreis/XC0009653103" xr:uid="{FDD7E217-7EE6-4189-AA1E-DFB8B6D8543D}"/>
    <hyperlink ref="B168" r:id="rId112" display="https://www.boerse.de/historische-kurse/Silberpreis/XC0009653103" xr:uid="{CDF07269-CB67-4E88-9534-D7D6C3449BB1}"/>
    <hyperlink ref="B169" r:id="rId113" display="https://www.boerse.de/historische-kurse/Silberpreis/XC0009653103" xr:uid="{3F16C474-EC6C-440F-BE33-A13F4B446B4E}"/>
    <hyperlink ref="B170" r:id="rId114" display="https://www.boerse.de/historische-kurse/Silberpreis/XC0009653103" xr:uid="{D47086D5-F80F-4157-8072-0D78F3C2FED0}"/>
    <hyperlink ref="B171" r:id="rId115" display="https://www.boerse.de/historische-kurse/Silberpreis/XC0009653103" xr:uid="{00023DE2-6AB7-4237-A87D-7C85C46A82FC}"/>
    <hyperlink ref="B172" r:id="rId116" display="https://www.boerse.de/historische-kurse/Silberpreis/XC0009653103" xr:uid="{069F33E8-BFD3-4845-B2E9-67EFD044DC11}"/>
    <hyperlink ref="B173" r:id="rId117" display="https://www.boerse.de/historische-kurse/Silberpreis/XC0009653103" xr:uid="{EFBF416D-9E71-4B98-98D1-B7443DD2B506}"/>
    <hyperlink ref="B150" r:id="rId118" display="https://www.boerse.de/historische-kurse/Silberpreis/XC0009653103" xr:uid="{5E7778D5-3E0E-4429-8ADF-538BA9E4B75A}"/>
    <hyperlink ref="B151" r:id="rId119" display="https://www.boerse.de/historische-kurse/Silberpreis/XC0009653103" xr:uid="{6302EB69-727E-49B4-B298-01F0D4C334E5}"/>
    <hyperlink ref="B152" r:id="rId120" display="https://www.boerse.de/historische-kurse/Silberpreis/XC0009653103" xr:uid="{368FC08D-29E0-44E4-8933-48D760FE222A}"/>
    <hyperlink ref="B153" r:id="rId121" display="https://www.boerse.de/historische-kurse/Silberpreis/XC0009653103" xr:uid="{83131FD3-5D1B-48BB-8F63-FFCADE799872}"/>
    <hyperlink ref="B154" r:id="rId122" display="https://www.boerse.de/historische-kurse/Silberpreis/XC0009653103" xr:uid="{41C6E66A-F5EF-41E4-A9A4-40FEEC5C4DB1}"/>
    <hyperlink ref="B155" r:id="rId123" display="https://www.boerse.de/historische-kurse/Silberpreis/XC0009653103" xr:uid="{D2C50300-8EA8-401F-B1DE-138868048B60}"/>
    <hyperlink ref="B156" r:id="rId124" display="https://www.boerse.de/historische-kurse/Silberpreis/XC0009653103" xr:uid="{5AFCB5DB-19ED-4193-A4F3-006395A5AD50}"/>
    <hyperlink ref="B157" r:id="rId125" display="https://www.boerse.de/historische-kurse/Silberpreis/XC0009653103" xr:uid="{5BA4FAEB-F497-41AB-8771-5E7AC13CAD9A}"/>
    <hyperlink ref="B158" r:id="rId126" display="https://www.boerse.de/historische-kurse/Silberpreis/XC0009653103" xr:uid="{C7EBE995-2343-4873-9DDB-74D2971399F1}"/>
    <hyperlink ref="B159" r:id="rId127" display="https://www.boerse.de/historische-kurse/Silberpreis/XC0009653103" xr:uid="{001A1BE6-E46A-4D92-A8DC-FEC4481BE947}"/>
    <hyperlink ref="B160" r:id="rId128" display="https://www.boerse.de/historische-kurse/Silberpreis/XC0009653103" xr:uid="{9E265F7F-90CB-45AE-AF95-C17A367EBD6C}"/>
    <hyperlink ref="B161" r:id="rId129" display="https://www.boerse.de/historische-kurse/Silberpreis/XC0009653103" xr:uid="{D780853C-52C1-48C2-A6E5-2461A6F1CF9A}"/>
    <hyperlink ref="B138" r:id="rId130" display="https://www.boerse.de/historische-kurse/Silberpreis/XC0009653103" xr:uid="{AF013933-F8C3-44AD-BB5D-65DF35A56812}"/>
    <hyperlink ref="B139" r:id="rId131" display="https://www.boerse.de/historische-kurse/Silberpreis/XC0009653103" xr:uid="{20538CF4-0EFF-418E-85DD-CB24A92FE816}"/>
    <hyperlink ref="B140" r:id="rId132" display="https://www.boerse.de/historische-kurse/Silberpreis/XC0009653103" xr:uid="{91FD4EFD-9DDE-4FA7-8967-618E111051E3}"/>
    <hyperlink ref="B141" r:id="rId133" display="https://www.boerse.de/historische-kurse/Silberpreis/XC0009653103" xr:uid="{13A8BF1C-C87F-4299-8600-07D02B0F89C3}"/>
    <hyperlink ref="B142" r:id="rId134" display="https://www.boerse.de/historische-kurse/Silberpreis/XC0009653103" xr:uid="{B4EB2645-5DEC-4FBE-8BEF-4A5BB676C66A}"/>
    <hyperlink ref="B143" r:id="rId135" display="https://www.boerse.de/historische-kurse/Silberpreis/XC0009653103" xr:uid="{05F3B3CD-EA5E-4CEC-90C3-DAD7B792D666}"/>
    <hyperlink ref="B144" r:id="rId136" display="https://www.boerse.de/historische-kurse/Silberpreis/XC0009653103" xr:uid="{9027AA78-9C7E-4D12-9D50-545961264B27}"/>
    <hyperlink ref="B145" r:id="rId137" display="https://www.boerse.de/historische-kurse/Silberpreis/XC0009653103" xr:uid="{7DFB3E97-3EFC-4740-BC3E-E42698B5278A}"/>
    <hyperlink ref="B146" r:id="rId138" display="https://www.boerse.de/historische-kurse/Silberpreis/XC0009653103" xr:uid="{0EC1BA6E-A514-482C-A614-374A22B2FE8C}"/>
    <hyperlink ref="B147" r:id="rId139" display="https://www.boerse.de/historische-kurse/Silberpreis/XC0009653103" xr:uid="{65B81218-B9F2-4CD1-898D-E6ADA5431F94}"/>
    <hyperlink ref="B148" r:id="rId140" display="https://www.boerse.de/historische-kurse/Silberpreis/XC0009653103" xr:uid="{829EA23B-30DE-4CFE-A4B4-EC94CBE3182A}"/>
    <hyperlink ref="B149" r:id="rId141" display="https://www.boerse.de/historische-kurse/Silberpreis/XC0009653103" xr:uid="{B4DC20A3-9DF6-4EF6-B011-210A9D4E0B53}"/>
    <hyperlink ref="B126" r:id="rId142" display="https://www.boerse.de/historische-kurse/Silberpreis/XC0009653103" xr:uid="{FCD35A54-37F9-4111-97A8-D49590CFD124}"/>
    <hyperlink ref="B127" r:id="rId143" display="https://www.boerse.de/historische-kurse/Silberpreis/XC0009653103" xr:uid="{5811C752-FBC8-4065-9896-2B2FD982CB3C}"/>
    <hyperlink ref="B128" r:id="rId144" display="https://www.boerse.de/historische-kurse/Silberpreis/XC0009653103" xr:uid="{DA726ED6-0BD6-4B5B-885D-327C00BED8DF}"/>
    <hyperlink ref="B129" r:id="rId145" display="https://www.boerse.de/historische-kurse/Silberpreis/XC0009653103" xr:uid="{FC21B093-2BA2-4111-8347-5D382604DF05}"/>
    <hyperlink ref="B130" r:id="rId146" display="https://www.boerse.de/historische-kurse/Silberpreis/XC0009653103" xr:uid="{E8BE9B8D-6D0E-4D8B-A11D-F608A0DE4077}"/>
    <hyperlink ref="B131" r:id="rId147" display="https://www.boerse.de/historische-kurse/Silberpreis/XC0009653103" xr:uid="{7AA6D57C-755F-439F-8877-643227D1227D}"/>
    <hyperlink ref="B132" r:id="rId148" display="https://www.boerse.de/historische-kurse/Silberpreis/XC0009653103" xr:uid="{01D735D6-CBB2-445C-8E0D-97512297F519}"/>
    <hyperlink ref="B133" r:id="rId149" display="https://www.boerse.de/historische-kurse/Silberpreis/XC0009653103" xr:uid="{957966DD-6D4B-4D17-AB73-14B4EFCE6126}"/>
    <hyperlink ref="B134" r:id="rId150" display="https://www.boerse.de/historische-kurse/Silberpreis/XC0009653103" xr:uid="{4B76298E-4F35-4C3A-ADE4-255A2FDD21FF}"/>
    <hyperlink ref="B135" r:id="rId151" display="https://www.boerse.de/historische-kurse/Silberpreis/XC0009653103" xr:uid="{FD5AD5FA-A4E0-4C02-A69E-650070DB63C3}"/>
    <hyperlink ref="B136" r:id="rId152" display="https://www.boerse.de/historische-kurse/Silberpreis/XC0009653103" xr:uid="{FA1AB742-7F27-45D8-B2E3-A7EB7D25BA1A}"/>
    <hyperlink ref="B137" r:id="rId153" display="https://www.boerse.de/historische-kurse/Silberpreis/XC0009653103" xr:uid="{BCDA552F-51D6-4E63-96BF-1776FFDF72C1}"/>
    <hyperlink ref="B114" r:id="rId154" display="https://www.boerse.de/historische-kurse/Silberpreis/XC0009653103" xr:uid="{9C397AAA-AE00-4595-BC17-2BFE4E6EB07F}"/>
    <hyperlink ref="B115" r:id="rId155" display="https://www.boerse.de/historische-kurse/Silberpreis/XC0009653103" xr:uid="{753A5EDD-E363-4B36-883E-606665D9311A}"/>
    <hyperlink ref="B116" r:id="rId156" display="https://www.boerse.de/historische-kurse/Silberpreis/XC0009653103" xr:uid="{9E116FE8-0A39-42C5-AFAF-88119A2EC5FB}"/>
    <hyperlink ref="B117" r:id="rId157" display="https://www.boerse.de/historische-kurse/Silberpreis/XC0009653103" xr:uid="{D3F5AC13-4AD4-4085-A15D-CD201B673269}"/>
    <hyperlink ref="B118" r:id="rId158" display="https://www.boerse.de/historische-kurse/Silberpreis/XC0009653103" xr:uid="{99061416-66C0-42AF-B022-F291CB6A025E}"/>
    <hyperlink ref="B119" r:id="rId159" display="https://www.boerse.de/historische-kurse/Silberpreis/XC0009653103" xr:uid="{4A2D5791-5252-408F-A8BA-465F84AFC1D4}"/>
    <hyperlink ref="B120" r:id="rId160" display="https://www.boerse.de/historische-kurse/Silberpreis/XC0009653103" xr:uid="{183FC5A0-D208-4DFC-AA2A-DC78472887FA}"/>
    <hyperlink ref="B121" r:id="rId161" display="https://www.boerse.de/historische-kurse/Silberpreis/XC0009653103" xr:uid="{0A04F9E6-038E-44A6-A7C2-143987503A9A}"/>
    <hyperlink ref="B122" r:id="rId162" display="https://www.boerse.de/historische-kurse/Silberpreis/XC0009653103" xr:uid="{D6D86A13-7F12-439A-A3FE-E8FF1AEFB299}"/>
    <hyperlink ref="B123" r:id="rId163" display="https://www.boerse.de/historische-kurse/Silberpreis/XC0009653103" xr:uid="{8D711E7A-5E4D-4EDE-82DB-FCE62CD156C9}"/>
    <hyperlink ref="B124" r:id="rId164" display="https://www.boerse.de/historische-kurse/Silberpreis/XC0009653103" xr:uid="{7749E3B9-AD83-476A-B34B-449F91CAE120}"/>
    <hyperlink ref="B125" r:id="rId165" display="https://www.boerse.de/historische-kurse/Silberpreis/XC0009653103" xr:uid="{8DA893CD-9EBA-4A21-9D8F-E8D42B0A04EF}"/>
    <hyperlink ref="B102" r:id="rId166" display="https://www.boerse.de/historische-kurse/Silberpreis/XC0009653103" xr:uid="{AAAE2E66-00AB-42CB-9465-0CD374985775}"/>
    <hyperlink ref="B103" r:id="rId167" display="https://www.boerse.de/historische-kurse/Silberpreis/XC0009653103" xr:uid="{C971D8FA-91BB-4ED5-B152-3CDC3175865A}"/>
    <hyperlink ref="B104" r:id="rId168" display="https://www.boerse.de/historische-kurse/Silberpreis/XC0009653103" xr:uid="{9FCD04A0-D1AF-4290-95A2-89A2C5731C8F}"/>
    <hyperlink ref="B105" r:id="rId169" display="https://www.boerse.de/historische-kurse/Silberpreis/XC0009653103" xr:uid="{623767EC-7058-4B68-AE98-8729152CEF2E}"/>
    <hyperlink ref="B106" r:id="rId170" display="https://www.boerse.de/historische-kurse/Silberpreis/XC0009653103" xr:uid="{83995DC7-3B86-49BC-92BE-E03D15B3066E}"/>
    <hyperlink ref="B107" r:id="rId171" display="https://www.boerse.de/historische-kurse/Silberpreis/XC0009653103" xr:uid="{228F894B-07AB-485D-846D-3C77A45509A6}"/>
    <hyperlink ref="B108" r:id="rId172" display="https://www.boerse.de/historische-kurse/Silberpreis/XC0009653103" xr:uid="{C2A3FD72-76FB-44F8-A926-7411FB88FB47}"/>
    <hyperlink ref="B109" r:id="rId173" display="https://www.boerse.de/historische-kurse/Silberpreis/XC0009653103" xr:uid="{CDBC19C1-B083-4C5F-92CD-F26108CA1909}"/>
    <hyperlink ref="B110" r:id="rId174" display="https://www.boerse.de/historische-kurse/Silberpreis/XC0009653103" xr:uid="{B9A2979B-A7A6-4EDE-8541-3368264699FC}"/>
    <hyperlink ref="B111" r:id="rId175" display="https://www.boerse.de/historische-kurse/Silberpreis/XC0009653103" xr:uid="{40860FB9-B9A0-4E4F-A562-6793805B7058}"/>
    <hyperlink ref="B112" r:id="rId176" display="https://www.boerse.de/historische-kurse/Silberpreis/XC0009653103" xr:uid="{385FFFD3-7A54-433A-8390-52D74DE5C7A0}"/>
    <hyperlink ref="B113" r:id="rId177" display="https://www.boerse.de/historische-kurse/Silberpreis/XC0009653103" xr:uid="{03721B56-E1AB-4B31-B7D9-413D6A98A240}"/>
    <hyperlink ref="B90" r:id="rId178" display="https://www.boerse.de/historische-kurse/Silberpreis/XC0009653103" xr:uid="{62FFC374-2AA7-48B7-A14A-FB806BC9570D}"/>
    <hyperlink ref="B91" r:id="rId179" display="https://www.boerse.de/historische-kurse/Silberpreis/XC0009653103" xr:uid="{1AD71A08-23C1-43BD-B771-63153FCC8644}"/>
    <hyperlink ref="B92" r:id="rId180" display="https://www.boerse.de/historische-kurse/Silberpreis/XC0009653103" xr:uid="{A09632B4-F902-4E8B-846D-FD1D497662E1}"/>
    <hyperlink ref="B93" r:id="rId181" display="https://www.boerse.de/historische-kurse/Silberpreis/XC0009653103" xr:uid="{59F1988D-E8D4-42DB-B4AD-C14731136E27}"/>
    <hyperlink ref="B94" r:id="rId182" display="https://www.boerse.de/historische-kurse/Silberpreis/XC0009653103" xr:uid="{A8066FC8-B373-4A71-BA79-11CBC343C5EC}"/>
    <hyperlink ref="B95" r:id="rId183" display="https://www.boerse.de/historische-kurse/Silberpreis/XC0009653103" xr:uid="{0636C7F8-83A2-4988-8912-9C7E02A91ADB}"/>
    <hyperlink ref="B96" r:id="rId184" display="https://www.boerse.de/historische-kurse/Silberpreis/XC0009653103" xr:uid="{523BF812-E46A-4B8C-94F6-ECBB998DCB17}"/>
    <hyperlink ref="B97" r:id="rId185" display="https://www.boerse.de/historische-kurse/Silberpreis/XC0009653103" xr:uid="{A1AF3C32-4183-465D-9273-6DFB014A439C}"/>
    <hyperlink ref="B98" r:id="rId186" display="https://www.boerse.de/historische-kurse/Silberpreis/XC0009653103" xr:uid="{C10DFAC1-52F5-4093-ADC4-23A5405A240C}"/>
    <hyperlink ref="B99" r:id="rId187" display="https://www.boerse.de/historische-kurse/Silberpreis/XC0009653103" xr:uid="{8EBD1C36-D40F-4F61-9DE5-E0EAA87B9CEB}"/>
    <hyperlink ref="B100" r:id="rId188" display="https://www.boerse.de/historische-kurse/Silberpreis/XC0009653103" xr:uid="{53362285-CF14-496B-B60A-63B576ECB48B}"/>
    <hyperlink ref="B101" r:id="rId189" display="https://www.boerse.de/historische-kurse/Silberpreis/XC0009653103" xr:uid="{AAC84C26-2256-4016-B682-56B9C376D098}"/>
    <hyperlink ref="B78" r:id="rId190" display="https://www.boerse.de/historische-kurse/Silberpreis/XC0009653103" xr:uid="{19CB46AD-5711-40AE-8846-22D9451E886F}"/>
    <hyperlink ref="B79" r:id="rId191" display="https://www.boerse.de/historische-kurse/Silberpreis/XC0009653103" xr:uid="{0B5D3624-7253-4A89-86EF-D6AB18035140}"/>
    <hyperlink ref="B80" r:id="rId192" display="https://www.boerse.de/historische-kurse/Silberpreis/XC0009653103" xr:uid="{F9A0F924-6397-424C-9A8C-63856BA2B17F}"/>
    <hyperlink ref="B81" r:id="rId193" display="https://www.boerse.de/historische-kurse/Silberpreis/XC0009653103" xr:uid="{25B4B66F-ACB9-402A-BECA-42E1FF8F5609}"/>
    <hyperlink ref="B82" r:id="rId194" display="https://www.boerse.de/historische-kurse/Silberpreis/XC0009653103" xr:uid="{93CBE001-C025-481E-ACD2-61E3C18EBC75}"/>
    <hyperlink ref="B83" r:id="rId195" display="https://www.boerse.de/historische-kurse/Silberpreis/XC0009653103" xr:uid="{5B79A70E-3190-452B-BC69-D58B75162B0D}"/>
    <hyperlink ref="B84" r:id="rId196" display="https://www.boerse.de/historische-kurse/Silberpreis/XC0009653103" xr:uid="{BDAA3634-D93D-44C9-870A-084A26F1B015}"/>
    <hyperlink ref="B85" r:id="rId197" display="https://www.boerse.de/historische-kurse/Silberpreis/XC0009653103" xr:uid="{8125A5B9-6573-460D-9442-4D61CDF96C7F}"/>
    <hyperlink ref="B86" r:id="rId198" display="https://www.boerse.de/historische-kurse/Silberpreis/XC0009653103" xr:uid="{779D9346-6E40-4396-9C68-001FD1AD3DD6}"/>
    <hyperlink ref="B87" r:id="rId199" display="https://www.boerse.de/historische-kurse/Silberpreis/XC0009653103" xr:uid="{B4720212-6BC5-4DA0-864C-F47D54749B21}"/>
    <hyperlink ref="B88" r:id="rId200" display="https://www.boerse.de/historische-kurse/Silberpreis/XC0009653103" xr:uid="{03866BF3-CF6A-4210-BD1E-80CD990C5701}"/>
    <hyperlink ref="B89" r:id="rId201" display="https://www.boerse.de/historische-kurse/Silberpreis/XC0009653103" xr:uid="{CB2EE3D1-C6BD-43E5-91EB-ADC8AB1C0FF4}"/>
    <hyperlink ref="B66" r:id="rId202" display="https://www.boerse.de/historische-kurse/Silberpreis/XC0009653103" xr:uid="{CAE032AA-75D8-4D62-B08F-E4C251EB2E5B}"/>
    <hyperlink ref="B67" r:id="rId203" display="https://www.boerse.de/historische-kurse/Silberpreis/XC0009653103" xr:uid="{9105B6A3-768F-4ED1-816F-76407CBADA9E}"/>
    <hyperlink ref="B68" r:id="rId204" display="https://www.boerse.de/historische-kurse/Silberpreis/XC0009653103" xr:uid="{C021D0FF-F5C4-4EF8-8B04-C09C4D0ABB53}"/>
    <hyperlink ref="B69" r:id="rId205" display="https://www.boerse.de/historische-kurse/Silberpreis/XC0009653103" xr:uid="{31C7CCF8-6F74-4EE8-96FB-1D39A7ACB1BA}"/>
    <hyperlink ref="B70" r:id="rId206" display="https://www.boerse.de/historische-kurse/Silberpreis/XC0009653103" xr:uid="{934834ED-ABDF-4F6D-9AD8-871072DF1EC9}"/>
    <hyperlink ref="B71" r:id="rId207" display="https://www.boerse.de/historische-kurse/Silberpreis/XC0009653103" xr:uid="{F4318C10-0ED3-41C8-9D1A-16C79C08E019}"/>
    <hyperlink ref="B72" r:id="rId208" display="https://www.boerse.de/historische-kurse/Silberpreis/XC0009653103" xr:uid="{413DDF2B-42D3-49D3-BA0E-868F2FD9F871}"/>
    <hyperlink ref="B73" r:id="rId209" display="https://www.boerse.de/historische-kurse/Silberpreis/XC0009653103" xr:uid="{AD4A7FB0-6776-410A-A8BC-22971824D413}"/>
    <hyperlink ref="B74" r:id="rId210" display="https://www.boerse.de/historische-kurse/Silberpreis/XC0009653103" xr:uid="{3751F404-ACB2-4B91-9FDF-FA9DFD94F1A8}"/>
    <hyperlink ref="B75" r:id="rId211" display="https://www.boerse.de/historische-kurse/Silberpreis/XC0009653103" xr:uid="{2907EB5C-DFA9-46CF-AC12-C1143BDBD0B0}"/>
    <hyperlink ref="B76" r:id="rId212" display="https://www.boerse.de/historische-kurse/Silberpreis/XC0009653103" xr:uid="{A9B6CF8D-39EF-4AAC-894E-1B8444B444DC}"/>
    <hyperlink ref="B77" r:id="rId213" display="https://www.boerse.de/historische-kurse/Silberpreis/XC0009653103" xr:uid="{EC04C859-7981-4409-BD20-145231CF6ACA}"/>
    <hyperlink ref="B54" r:id="rId214" display="https://www.boerse.de/historische-kurse/Silberpreis/XC0009653103" xr:uid="{444675FD-4F7D-4520-9C82-C433DE7CE1C3}"/>
    <hyperlink ref="B55" r:id="rId215" display="https://www.boerse.de/historische-kurse/Silberpreis/XC0009653103" xr:uid="{FFEB5E3A-F5F2-43EF-B719-638B36AF1D7B}"/>
    <hyperlink ref="B56" r:id="rId216" display="https://www.boerse.de/historische-kurse/Silberpreis/XC0009653103" xr:uid="{413FAC9D-2730-4EAA-98A5-930C63E22864}"/>
    <hyperlink ref="B57" r:id="rId217" display="https://www.boerse.de/historische-kurse/Silberpreis/XC0009653103" xr:uid="{A7141EDF-57E0-4A2C-AF84-31142B15D672}"/>
    <hyperlink ref="B58" r:id="rId218" display="https://www.boerse.de/historische-kurse/Silberpreis/XC0009653103" xr:uid="{60C04B10-EB46-4530-A32A-192760E1E68E}"/>
    <hyperlink ref="B59" r:id="rId219" display="https://www.boerse.de/historische-kurse/Silberpreis/XC0009653103" xr:uid="{39347FBC-B4C1-416B-B56C-3C2384FB3513}"/>
    <hyperlink ref="B60" r:id="rId220" display="https://www.boerse.de/historische-kurse/Silberpreis/XC0009653103" xr:uid="{68CEFFED-11C6-482B-87AD-733137900C44}"/>
    <hyperlink ref="B61" r:id="rId221" display="https://www.boerse.de/historische-kurse/Silberpreis/XC0009653103" xr:uid="{6C7B6B55-5944-48FF-8CA9-EE8D2C6D2359}"/>
    <hyperlink ref="B62" r:id="rId222" display="https://www.boerse.de/historische-kurse/Silberpreis/XC0009653103" xr:uid="{83AC52CE-3B3A-4EC2-A1EC-CF6295EAE56A}"/>
    <hyperlink ref="B63" r:id="rId223" display="https://www.boerse.de/historische-kurse/Silberpreis/XC0009653103" xr:uid="{67E119B3-4DA4-47CB-9DF9-3EF748EABEA3}"/>
    <hyperlink ref="B64" r:id="rId224" display="https://www.boerse.de/historische-kurse/Silberpreis/XC0009653103" xr:uid="{67B97739-CE6A-494D-82AF-D294F8EC5D9D}"/>
    <hyperlink ref="B65" r:id="rId225" display="https://www.boerse.de/historische-kurse/Silberpreis/XC0009653103" xr:uid="{2379180F-E1E2-44C9-A045-C1FD21109DA2}"/>
    <hyperlink ref="B42" r:id="rId226" display="https://www.boerse.de/historische-kurse/Silberpreis/XC0009653103" xr:uid="{85628D0D-B997-4CD3-8D37-7E9D119F5752}"/>
    <hyperlink ref="B43" r:id="rId227" display="https://www.boerse.de/historische-kurse/Silberpreis/XC0009653103" xr:uid="{7D48AFBD-912A-4371-BAFE-AFCEA939CA63}"/>
    <hyperlink ref="B44" r:id="rId228" display="https://www.boerse.de/historische-kurse/Silberpreis/XC0009653103" xr:uid="{4383E96C-0BCA-4252-BAD3-972AB3249662}"/>
    <hyperlink ref="B45" r:id="rId229" display="https://www.boerse.de/historische-kurse/Silberpreis/XC0009653103" xr:uid="{592C458C-C46D-46BC-BBCA-0F54DED9F0FB}"/>
    <hyperlink ref="B46" r:id="rId230" display="https://www.boerse.de/historische-kurse/Silberpreis/XC0009653103" xr:uid="{77652879-C5B5-45FB-A73A-ECF4B9E0117E}"/>
    <hyperlink ref="B47" r:id="rId231" display="https://www.boerse.de/historische-kurse/Silberpreis/XC0009653103" xr:uid="{0715EF23-999C-40B8-BFF6-B9F14D581175}"/>
    <hyperlink ref="B48" r:id="rId232" display="https://www.boerse.de/historische-kurse/Silberpreis/XC0009653103" xr:uid="{5C15AE01-9779-4818-A9DB-4DC02DED21F2}"/>
    <hyperlink ref="B49" r:id="rId233" display="https://www.boerse.de/historische-kurse/Silberpreis/XC0009653103" xr:uid="{3862DE55-F4CD-42B8-B3D6-A34FE721B48C}"/>
    <hyperlink ref="B50" r:id="rId234" display="https://www.boerse.de/historische-kurse/Silberpreis/XC0009653103" xr:uid="{0FCD8C68-27DC-4E98-91A4-5AF7631E9A56}"/>
    <hyperlink ref="B51" r:id="rId235" display="https://www.boerse.de/historische-kurse/Silberpreis/XC0009653103" xr:uid="{B54E1136-0AED-45F1-A8B3-9F36C406462C}"/>
    <hyperlink ref="B52" r:id="rId236" display="https://www.boerse.de/historische-kurse/Silberpreis/XC0009653103" xr:uid="{1D87469F-CBA7-4CB0-A091-5EB3F8F37470}"/>
    <hyperlink ref="B53" r:id="rId237" display="https://www.boerse.de/historische-kurse/Silberpreis/XC0009653103" xr:uid="{C80C2E6F-E41E-423B-A722-94BDC13C394C}"/>
    <hyperlink ref="B30" r:id="rId238" display="https://www.boerse.de/historische-kurse/Silberpreis/XC0009653103" xr:uid="{291B2132-60B4-4559-96B2-B8C708F0D3AB}"/>
    <hyperlink ref="B31" r:id="rId239" display="https://www.boerse.de/historische-kurse/Silberpreis/XC0009653103" xr:uid="{CDC6A4ED-6BED-401D-98EE-F229F4285AD6}"/>
    <hyperlink ref="B32" r:id="rId240" display="https://www.boerse.de/historische-kurse/Silberpreis/XC0009653103" xr:uid="{41F892FA-4AA1-4C55-B06F-9907AE1F4511}"/>
    <hyperlink ref="B33" r:id="rId241" display="https://www.boerse.de/historische-kurse/Silberpreis/XC0009653103" xr:uid="{A7DE2E22-9742-476C-B04B-A237FF32E7C4}"/>
    <hyperlink ref="B34" r:id="rId242" display="https://www.boerse.de/historische-kurse/Silberpreis/XC0009653103" xr:uid="{D31D7954-F07A-4072-9492-2B989C95353B}"/>
    <hyperlink ref="B35" r:id="rId243" display="https://www.boerse.de/historische-kurse/Silberpreis/XC0009653103" xr:uid="{BF6F09B3-98FE-443A-9994-D45A26A35F84}"/>
    <hyperlink ref="B36" r:id="rId244" display="https://www.boerse.de/historische-kurse/Silberpreis/XC0009653103" xr:uid="{E2AD1A83-6FE7-42A5-B7AC-8B54AB0BF7D7}"/>
    <hyperlink ref="B37" r:id="rId245" display="https://www.boerse.de/historische-kurse/Silberpreis/XC0009653103" xr:uid="{FCFFB346-1DB5-4BAF-82B6-6C6D4CC9A349}"/>
    <hyperlink ref="B38" r:id="rId246" display="https://www.boerse.de/historische-kurse/Silberpreis/XC0009653103" xr:uid="{7E976061-2821-4B8C-84A5-DC81F27AF50A}"/>
    <hyperlink ref="B39" r:id="rId247" display="https://www.boerse.de/historische-kurse/Silberpreis/XC0009653103" xr:uid="{9ED7E98C-CB78-419F-BCD0-677E599AEA39}"/>
    <hyperlink ref="B40" r:id="rId248" display="https://www.boerse.de/historische-kurse/Silberpreis/XC0009653103" xr:uid="{0582E4BD-7504-45AE-8F76-DA951934407C}"/>
    <hyperlink ref="B41" r:id="rId249" display="https://www.boerse.de/historische-kurse/Silberpreis/XC0009653103" xr:uid="{4B9563D2-86CE-4DC8-96A7-6A5DBFBCC58A}"/>
    <hyperlink ref="B18" r:id="rId250" display="https://www.boerse.de/historische-kurse/Silberpreis/XC0009653103" xr:uid="{1B5E2ED6-DAA6-4AFC-ADC1-90A209189BF9}"/>
    <hyperlink ref="B19" r:id="rId251" display="https://www.boerse.de/historische-kurse/Silberpreis/XC0009653103" xr:uid="{123407A2-239F-473D-AE82-BC1C2A9CEA8F}"/>
    <hyperlink ref="B20" r:id="rId252" display="https://www.boerse.de/historische-kurse/Silberpreis/XC0009653103" xr:uid="{9DAA1A48-9C37-47AD-AAF7-2EEC87C6ED6A}"/>
    <hyperlink ref="B21" r:id="rId253" display="https://www.boerse.de/historische-kurse/Silberpreis/XC0009653103" xr:uid="{3B3C0916-183E-48A3-8FDD-5FF2D0081393}"/>
    <hyperlink ref="B22" r:id="rId254" display="https://www.boerse.de/historische-kurse/Silberpreis/XC0009653103" xr:uid="{D27B90D7-57B5-4CE7-BE05-BC7A8099E1BA}"/>
    <hyperlink ref="B23" r:id="rId255" display="https://www.boerse.de/historische-kurse/Silberpreis/XC0009653103" xr:uid="{862833A4-F65C-445B-9A1D-ABCCC4AECF92}"/>
    <hyperlink ref="B24" r:id="rId256" display="https://www.boerse.de/historische-kurse/Silberpreis/XC0009653103" xr:uid="{098103FF-4CD7-48E8-A3AB-CB0832BDBD91}"/>
    <hyperlink ref="B25" r:id="rId257" display="https://www.boerse.de/historische-kurse/Silberpreis/XC0009653103" xr:uid="{29B3423D-5768-4A67-8E50-88362EA7DA22}"/>
    <hyperlink ref="B26" r:id="rId258" display="https://www.boerse.de/historische-kurse/Silberpreis/XC0009653103" xr:uid="{568BF888-5A05-4CEF-8DDB-7377D9509FC1}"/>
    <hyperlink ref="B27" r:id="rId259" display="https://www.boerse.de/historische-kurse/Silberpreis/XC0009653103" xr:uid="{EE8EBE80-913E-4209-9B6C-37CC6B5DD86D}"/>
    <hyperlink ref="B28" r:id="rId260" display="https://www.boerse.de/historische-kurse/Silberpreis/XC0009653103" xr:uid="{AA79F7BF-7821-46D0-BB10-F47AEB0B6D05}"/>
    <hyperlink ref="B29" r:id="rId261" display="https://www.boerse.de/historische-kurse/Silberpreis/XC0009653103" xr:uid="{3E581236-3C1B-491F-8F3E-F7A9DE3A322B}"/>
    <hyperlink ref="B6" r:id="rId262" display="https://www.boerse.de/historische-kurse/Silberpreis/XC0009653103" xr:uid="{9B4D0032-1846-49AF-881A-CB07AE6E0947}"/>
    <hyperlink ref="B7" r:id="rId263" display="https://www.boerse.de/historische-kurse/Silberpreis/XC0009653103" xr:uid="{BF333914-0B02-4C3D-B8E0-1EBC9B6329C5}"/>
    <hyperlink ref="B8" r:id="rId264" display="https://www.boerse.de/historische-kurse/Silberpreis/XC0009653103" xr:uid="{14AC21C9-7F1D-43A6-9E26-D129C0857D24}"/>
    <hyperlink ref="B9" r:id="rId265" display="https://www.boerse.de/historische-kurse/Silberpreis/XC0009653103" xr:uid="{A3DCABD7-021E-4532-8EFB-7A1D000B7884}"/>
    <hyperlink ref="B10" r:id="rId266" display="https://www.boerse.de/historische-kurse/Silberpreis/XC0009653103" xr:uid="{95504DD6-5A2E-4101-8783-C0CDA5126BDD}"/>
    <hyperlink ref="B11" r:id="rId267" display="https://www.boerse.de/historische-kurse/Silberpreis/XC0009653103" xr:uid="{38CC1966-0625-4EC7-A6F0-974A33AB0EE6}"/>
    <hyperlink ref="B12" r:id="rId268" display="https://www.boerse.de/historische-kurse/Silberpreis/XC0009653103" xr:uid="{95550D5A-C453-4769-B4DC-AD9CA3830588}"/>
    <hyperlink ref="B13" r:id="rId269" display="https://www.boerse.de/historische-kurse/Silberpreis/XC0009653103" xr:uid="{5E455EEA-9ABC-41B5-8497-1E3D7265B991}"/>
    <hyperlink ref="B14" r:id="rId270" display="https://www.boerse.de/historische-kurse/Silberpreis/XC0009653103" xr:uid="{51215C60-8DF4-48B0-B97D-0B77E89DDDC3}"/>
    <hyperlink ref="B15" r:id="rId271" display="https://www.boerse.de/historische-kurse/Silberpreis/XC0009653103" xr:uid="{C7517059-DC22-4872-9D95-7D4F23DF62D7}"/>
    <hyperlink ref="B16" r:id="rId272" display="https://www.boerse.de/historische-kurse/Silberpreis/XC0009653103" xr:uid="{7EC1B6D4-32A4-4FB4-A8BA-C4C41723610C}"/>
    <hyperlink ref="B17" r:id="rId273" display="https://www.boerse.de/historische-kurse/Silberpreis/XC0009653103" xr:uid="{9F95D850-DB23-4FB8-B364-2B09FE817A72}"/>
  </hyperlinks>
  <pageMargins left="0.7" right="0.7" top="0.78740157499999996" bottom="0.78740157499999996" header="0.3" footer="0.3"/>
  <pageSetup paperSize="9" orientation="portrait" horizontalDpi="4294967293" verticalDpi="0" r:id="rId27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Sielmon</dc:creator>
  <cp:lastModifiedBy>Michael Sielmon</cp:lastModifiedBy>
  <dcterms:created xsi:type="dcterms:W3CDTF">2022-09-13T06:33:18Z</dcterms:created>
  <dcterms:modified xsi:type="dcterms:W3CDTF">2022-09-14T12:37:06Z</dcterms:modified>
</cp:coreProperties>
</file>